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88" documentId="8_{2CD21613-131F-494B-8A65-BAE38B696EE2}" xr6:coauthVersionLast="47" xr6:coauthVersionMax="47" xr10:uidLastSave="{71F06FCB-3C95-4A23-B086-8322FD6A3413}"/>
  <bookViews>
    <workbookView xWindow="-110" yWindow="-110" windowWidth="38620" windowHeight="21220" tabRatio="860" firstSheet="13"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Overview-ADO" sheetId="366" r:id="rId11"/>
    <sheet name="ADO Scneario Sheet" sheetId="367" r:id="rId12"/>
    <sheet name="SITFTS0132- Trad" sheetId="357" r:id="rId13"/>
    <sheet name="SITFTS0132- Smart" sheetId="350" r:id="rId14"/>
    <sheet name="SITFTS0132- Advanced" sheetId="360" r:id="rId15"/>
    <sheet name="SITFTS0132- Unmetered" sheetId="362"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'SITFTS0132- Advanced'!$A$5:$Y$78</definedName>
    <definedName name="_xlnm._FilterDatabase" localSheetId="13" hidden="1">'SITFTS0132- Smart'!$A$4:$W$60</definedName>
    <definedName name="_xlnm._FilterDatabase" localSheetId="12" hidden="1">'SITFTS0132- Trad'!$A$9:$M$71</definedName>
    <definedName name="_xlnm._FilterDatabase" localSheetId="15" hidden="1">'SITFTS0132- Unmetered'!$A$5:$AA$40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3">'SITFTS0132- Smart'!#REF!</definedName>
    <definedName name="TEST_CASE_TABLE">#REF!</definedName>
  </definedNames>
  <calcPr calcId="191028"/>
  <pivotCaches>
    <pivotCache cacheId="5424" r:id="rId17"/>
    <pivotCache cacheId="5425" r:id="rId18"/>
    <pivotCache cacheId="5426"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362" l="1"/>
  <c r="M8" i="362"/>
  <c r="M9" i="362"/>
  <c r="M10" i="362"/>
  <c r="M11" i="362"/>
  <c r="M12" i="362"/>
  <c r="M13" i="362"/>
  <c r="M14" i="362"/>
  <c r="M15" i="362"/>
  <c r="M16" i="362"/>
  <c r="M17" i="362"/>
  <c r="M18" i="362"/>
  <c r="M19" i="362"/>
  <c r="M20" i="362"/>
  <c r="M21" i="362"/>
  <c r="M22" i="362"/>
  <c r="M23" i="362"/>
  <c r="M24" i="362"/>
  <c r="M25" i="362"/>
  <c r="M26" i="362"/>
  <c r="M27" i="362"/>
  <c r="M28" i="362"/>
  <c r="M29" i="362"/>
  <c r="M30" i="362"/>
  <c r="M31" i="362"/>
  <c r="M32" i="362"/>
  <c r="M33" i="362"/>
  <c r="M34" i="362"/>
  <c r="M35" i="362"/>
  <c r="M36" i="362"/>
  <c r="M37" i="362"/>
  <c r="M38" i="362"/>
  <c r="M39" i="362"/>
  <c r="M40" i="362"/>
  <c r="M6" i="362"/>
  <c r="F7" i="362"/>
  <c r="F8" i="362"/>
  <c r="F9" i="362"/>
  <c r="F10" i="362"/>
  <c r="F11" i="362"/>
  <c r="F12" i="362"/>
  <c r="F13" i="362"/>
  <c r="F14" i="362"/>
  <c r="F15" i="362"/>
  <c r="F16" i="362"/>
  <c r="F17" i="362"/>
  <c r="F18" i="362"/>
  <c r="F19" i="362"/>
  <c r="F20" i="362"/>
  <c r="F21" i="362"/>
  <c r="F22" i="362"/>
  <c r="F23" i="362"/>
  <c r="F24" i="362"/>
  <c r="F25" i="362"/>
  <c r="F26" i="362"/>
  <c r="F27" i="362"/>
  <c r="F28" i="362"/>
  <c r="F29" i="362"/>
  <c r="F30" i="362"/>
  <c r="F31" i="362"/>
  <c r="F32" i="362"/>
  <c r="F33" i="362"/>
  <c r="F34" i="362"/>
  <c r="F35" i="362"/>
  <c r="F36" i="362"/>
  <c r="F37" i="362"/>
  <c r="F38" i="362"/>
  <c r="F39" i="362"/>
  <c r="F40" i="362"/>
  <c r="F6" i="362"/>
  <c r="C2" i="367"/>
  <c r="E25" i="366"/>
  <c r="J2" i="350"/>
  <c r="L2" i="362"/>
  <c r="K2" i="360"/>
  <c r="J2" i="357"/>
  <c r="H6" i="357" a="1"/>
  <c r="H6" i="35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<sst xmlns="http://schemas.openxmlformats.org/spreadsheetml/2006/main" count="3906" uniqueCount="1064">
  <si>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</si>
  <si>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</si>
  <si>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</si>
  <si>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</si>
  <si>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</si>
  <si>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</si>
  <si>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</si>
  <si>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</si>
  <si>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</si>
  <si>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</si>
  <si>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</si>
  <si>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</si>
  <si>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</si>
  <si>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</si>
  <si>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</si>
  <si>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</si>
  <si>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</si>
  <si>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</si>
  <si>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</si>
  <si>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</si>
  <si>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</si>
  <si>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</si>
  <si>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</si>
  <si>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</si>
  <si>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</si>
  <si>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</si>
  <si>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</si>
  <si>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</si>
  <si>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</si>
  <si>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</si>
  <si>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</si>
  <si>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</si>
  <si>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</si>
  <si>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</si>
  <si>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</si>
  <si>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</si>
  <si>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</si>
  <si>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</si>
  <si>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</si>
  <si>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</si>
  <si>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</si>
  <si>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</si>
  <si>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</si>
  <si>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</si>
  <si>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</si>
  <si>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</si>
  <si>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</si>
  <si>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</si>
  <si>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</si>
  <si>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</si>
  <si>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</si>
  <si>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</si>
  <si>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</si>
  <si>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</si>
  <si>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</si>
  <si>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</si>
  <si>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</si>
  <si>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</si>
  <si>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</si>
  <si>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</si>
  <si>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</si>
  <si>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</si>
  <si>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</si>
  <si>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</si>
  <si>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</si>
  <si>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</si>
  <si>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</si>
  <si>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</si>
  <si>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</si>
  <si>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</si>
  <si>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</si>
  <si>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</si>
  <si>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</si>
  <si>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</si>
  <si>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</si>
  <si>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</si>
  <si>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</si>
  <si>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</si>
  <si>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</si>
  <si>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</si>
  <si>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</si>
  <si>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</si>
  <si>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</si>
  <si>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</si>
  <si>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</si>
  <si>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</si>
  <si>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</si>
  <si>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</si>
  <si>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</si>
  <si>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</si>
  <si>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</si>
  <si>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</si>
  <si>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</si>
  <si>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</si>
  <si>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</si>
  <si>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</si>
  <si>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</si>
  <si>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</si>
  <si>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</si>
  <si>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</si>
  <si>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</si>
  <si>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</si>
  <si>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</si>
  <si>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</si>
  <si>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</si>
  <si>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</si>
  <si>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</si>
  <si>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</si>
  <si>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</si>
  <si>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</si>
  <si>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</si>
  <si>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</si>
  <si>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</si>
  <si>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</si>
  <si>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</si>
  <si>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</si>
  <si>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</si>
  <si>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</si>
  <si>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</si>
  <si>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</si>
  <si>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</si>
  <si>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</si>
  <si>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</si>
  <si>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</si>
  <si>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</si>
  <si>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</si>
  <si>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</si>
  <si>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</si>
  <si>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</si>
  <si>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</si>
  <si>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</si>
  <si>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</si>
  <si>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</si>
  <si>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</si>
  <si>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</si>
  <si>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</si>
  <si>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</si>
  <si>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</si>
  <si>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</si>
  <si>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</si>
  <si>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</si>
  <si>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</si>
  <si>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</si>
  <si>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</si>
  <si>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</si>
  <si>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</si>
  <si>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</si>
  <si>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</si>
  <si>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</si>
  <si>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</si>
  <si>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</si>
  <si>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</si>
  <si>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</si>
  <si>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</si>
  <si>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</si>
  <si>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</si>
  <si>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</si>
  <si>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</si>
  <si>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</si>
  <si>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</si>
  <si>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</si>
  <si>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</si>
  <si>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</si>
  <si>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</si>
  <si>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</si>
  <si>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</si>
  <si>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</si>
  <si>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</si>
  <si>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</si>
  <si>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</si>
  <si>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</si>
  <si>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</si>
  <si>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</si>
  <si>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</si>
  <si>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</si>
  <si>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</si>
  <si>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</si>
  <si>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</si>
  <si>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</si>
  <si>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</si>
  <si>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</si>
  <si>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</si>
  <si>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</si>
  <si>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</si>
  <si>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</si>
  <si>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</si>
  <si>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</si>
  <si>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</si>
  <si>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</si>
  <si>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</si>
  <si>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</si>
  <si>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</si>
  <si>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</si>
  <si>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</si>
  <si>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</si>
  <si>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</si>
  <si>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</si>
  <si>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</si>
  <si>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</si>
  <si>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</si>
  <si>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</si>
  <si>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</si>
  <si>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</si>
  <si>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</si>
  <si>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</si>
  <si>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</si>
  <si>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</si>
  <si>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</si>
  <si>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</si>
  <si>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</si>
  <si>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</si>
  <si>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</si>
  <si>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</si>
  <si>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</si>
  <si>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</si>
  <si>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</si>
  <si>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</si>
  <si>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</si>
  <si>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</si>
  <si>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</si>
  <si>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</si>
  <si>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</si>
  <si>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</si>
  <si>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</si>
  <si>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</si>
  <si>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</si>
  <si>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</si>
  <si>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</si>
  <si>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</si>
  <si>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</si>
  <si>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</si>
  <si>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</si>
  <si>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</si>
  <si>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</si>
  <si>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</si>
  <si>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</si>
  <si>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</si>
  <si>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</si>
  <si>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</si>
  <si>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</si>
  <si>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</si>
  <si>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</si>
  <si>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</si>
  <si>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</si>
  <si>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</si>
  <si>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</si>
  <si>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</si>
  <si>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</si>
  <si>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</si>
  <si>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</si>
  <si>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</si>
  <si>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</si>
  <si>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</si>
  <si>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</si>
  <si>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</si>
  <si>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</si>
  <si>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</si>
  <si>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</si>
  <si>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</si>
  <si>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</si>
  <si>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</si>
  <si>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</si>
  <si>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</si>
  <si>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</si>
  <si>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</si>
  <si>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</si>
  <si>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</si>
  <si>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</si>
  <si>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</si>
  <si>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</si>
  <si>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</si>
  <si>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</si>
  <si>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</si>
  <si>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</si>
  <si>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</si>
  <si>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</si>
  <si>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</si>
  <si>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</si>
  <si>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</si>
  <si>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</si>
  <si>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</si>
  <si>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</si>
  <si>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</si>
  <si>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</si>
  <si>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</si>
  <si>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</si>
  <si>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</si>
  <si>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</si>
  <si>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</si>
  <si>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</si>
  <si>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</si>
  <si>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</si>
  <si>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</si>
  <si>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</si>
  <si>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</si>
  <si>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</si>
  <si>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</si>
  <si>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</si>
  <si>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</si>
  <si>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</si>
  <si>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</si>
  <si>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</si>
  <si>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</si>
  <si>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</si>
  <si>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</si>
  <si>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</si>
  <si>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</si>
  <si>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</si>
  <si>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</si>
  <si>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</si>
  <si>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</si>
  <si>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</si>
  <si>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</si>
  <si>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</si>
  <si>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</si>
  <si>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</si>
  <si>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</si>
  <si>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</si>
  <si>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</si>
  <si>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</si>
  <si>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</si>
  <si>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</si>
  <si>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</si>
  <si>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</si>
  <si>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</si>
  <si>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</si>
  <si>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</si>
  <si>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</si>
  <si>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</si>
  <si>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</si>
  <si>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</si>
  <si>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</si>
  <si>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</si>
  <si>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</si>
  <si>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</si>
  <si>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</si>
  <si>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</si>
  <si>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</si>
  <si>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</si>
  <si>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</si>
  <si>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</si>
  <si>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</si>
  <si>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</si>
  <si>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</si>
  <si>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</si>
  <si>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</si>
  <si>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</si>
  <si>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</si>
  <si>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</si>
  <si>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</si>
  <si>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</si>
  <si>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</si>
  <si>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</si>
  <si>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</si>
  <si>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</si>
  <si>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</si>
  <si>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</si>
  <si>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</si>
  <si>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</si>
  <si>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</si>
  <si>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</si>
  <si>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</si>
  <si>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</si>
  <si>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</si>
  <si>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</si>
  <si>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</si>
  <si>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</si>
  <si>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</si>
  <si>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</si>
  <si>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</si>
  <si>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</si>
  <si>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</si>
  <si>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</si>
  <si>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</si>
  <si>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</si>
  <si>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</si>
  <si>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</si>
  <si>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</si>
  <si>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</si>
  <si>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</si>
  <si>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</si>
  <si>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</si>
  <si>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</si>
  <si>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</si>
  <si>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</si>
  <si>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</si>
  <si>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</si>
  <si>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</si>
  <si>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</si>
  <si>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</si>
  <si>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</si>
  <si>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</si>
  <si>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</si>
  <si>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</si>
  <si>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</si>
  <si>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</si>
  <si>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</si>
  <si>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</si>
  <si>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</si>
  <si>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</si>
  <si>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</si>
  <si>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</si>
  <si>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</si>
  <si>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</si>
  <si>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</si>
  <si>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</si>
  <si>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</si>
  <si>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</si>
  <si>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</si>
  <si>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</si>
  <si>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</si>
  <si>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</si>
  <si>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</si>
  <si>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</si>
  <si>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</si>
  <si>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</si>
  <si>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</si>
  <si>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</si>
  <si>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</si>
  <si>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</si>
  <si>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</si>
  <si>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</si>
  <si>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</si>
  <si>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</si>
  <si>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</si>
  <si>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</si>
  <si>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</si>
  <si>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</si>
  <si>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</si>
  <si>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</si>
  <si>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</si>
  <si>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</si>
  <si>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</si>
  <si>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</si>
  <si>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</si>
  <si>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</si>
  <si>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</si>
  <si>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</si>
  <si>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</si>
  <si>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</si>
  <si>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</si>
  <si>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</si>
  <si>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</si>
  <si>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</si>
  <si>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</si>
  <si>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</si>
  <si>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</si>
  <si>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</si>
  <si>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</si>
  <si>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</si>
  <si>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</si>
  <si>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</si>
  <si>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</si>
  <si>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</si>
  <si>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</si>
  <si>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</si>
  <si>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</si>
  <si>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</si>
  <si>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</si>
  <si>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</si>
  <si>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</si>
  <si>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</si>
  <si>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</si>
  <si>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</si>
  <si>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</si>
  <si>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</si>
  <si>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</si>
  <si>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</si>
  <si>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</si>
  <si>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</si>
  <si>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</si>
  <si>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</si>
  <si>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</si>
  <si>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</si>
  <si>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</si>
  <si>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</si>
  <si>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</si>
  <si>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</si>
  <si>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</si>
  <si>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</si>
  <si>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</si>
  <si>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</si>
  <si>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</si>
  <si>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</si>
  <si>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</si>
  <si>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</si>
  <si>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</si>
  <si>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</si>
  <si>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</si>
  <si>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</si>
  <si>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</si>
  <si>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</si>
  <si>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</si>
  <si>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</si>
  <si>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</si>
  <si>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</si>
  <si>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</si>
  <si>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</si>
  <si>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</si>
  <si>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</si>
  <si>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</si>
  <si>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</si>
  <si>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</si>
  <si>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</si>
  <si>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</si>
  <si>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</si>
  <si>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</si>
  <si>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</si>
  <si>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</si>
  <si>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</si>
  <si>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</si>
  <si>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</si>
  <si>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</si>
  <si>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</si>
  <si>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</si>
  <si>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</si>
  <si>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</si>
  <si>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</si>
  <si>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</si>
  <si>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</si>
  <si>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</si>
  <si>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</si>
  <si>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</si>
  <si>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</si>
  <si>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</si>
  <si>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</si>
  <si>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</si>
  <si>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</si>
  <si>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</si>
  <si>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</si>
  <si>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</si>
  <si>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</si>
  <si>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</si>
  <si>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</si>
  <si>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</si>
  <si>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</si>
  <si>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</si>
  <si>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</si>
  <si>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</si>
  <si>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</si>
  <si>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</si>
  <si>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</si>
  <si>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</si>
  <si>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</si>
  <si>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</si>
  <si>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</si>
  <si>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</si>
  <si>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</si>
  <si>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</si>
  <si>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</si>
  <si>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</si>
  <si>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</si>
  <si>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</si>
  <si>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</si>
  <si>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</si>
  <si>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</si>
  <si>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</si>
  <si>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</si>
  <si>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</si>
  <si>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</si>
  <si>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</si>
  <si>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</si>
  <si>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</si>
  <si>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</si>
  <si>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</si>
  <si>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</si>
  <si>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</si>
  <si>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</si>
  <si>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</si>
  <si>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</si>
  <si>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</si>
  <si>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</si>
  <si>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</si>
  <si>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</si>
  <si>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</si>
  <si>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</si>
  <si>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</si>
  <si>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</si>
  <si>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</si>
  <si>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</si>
  <si>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</si>
  <si>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</si>
  <si>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</si>
  <si>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</si>
  <si>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</si>
  <si>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</si>
  <si>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</si>
  <si>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</si>
  <si>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</si>
  <si>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</si>
  <si>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</si>
  <si>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</si>
  <si>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</si>
  <si>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</si>
  <si>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</si>
  <si>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</si>
  <si>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</si>
  <si>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</si>
  <si>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</si>
  <si>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</si>
  <si>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</si>
  <si>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(1) traditional, related MPANs, same day
(2) smart, single Daily Consents,  retro-dated
(3) advanced HH Consents, import-export, forward-dated
(4) unmetered, single,  forward-dated</t>
  </si>
  <si>
    <t>Below is a list of all associated test cases to this scenario.</t>
  </si>
  <si>
    <t>Test Case Link</t>
  </si>
  <si>
    <t>Test Case Version</t>
  </si>
  <si>
    <t xml:space="preserve">Test Data Requirements </t>
  </si>
  <si>
    <t>MPAN Type</t>
  </si>
  <si>
    <t>Effective time</t>
  </si>
  <si>
    <t>SITFTS-0132 TC01</t>
  </si>
  <si>
    <t>SITFTS-0132 - Trad</t>
  </si>
  <si>
    <t xml:space="preserve">SITFTS-0132 - Trad  </t>
  </si>
  <si>
    <t>0.6.1</t>
  </si>
  <si>
    <t>Traditional Related MPANs, same day Change of Data Service (as per DES138 data specification)</t>
  </si>
  <si>
    <t>Traditional Meter</t>
  </si>
  <si>
    <t xml:space="preserve">Related  </t>
  </si>
  <si>
    <t>same day</t>
  </si>
  <si>
    <t>SITFTS-0132 TC02</t>
  </si>
  <si>
    <t>SITFTS-0132 - Smart</t>
  </si>
  <si>
    <t>Smart Single MPAN Daily Consents, retro-dated Change of  Data Service (as per DES138 data specification)</t>
  </si>
  <si>
    <t>Smart Meter</t>
  </si>
  <si>
    <t>Single</t>
  </si>
  <si>
    <t>retro-dated</t>
  </si>
  <si>
    <t>SITFTS-0132 TC03</t>
  </si>
  <si>
    <t>SITFTS-0132 -Advanced</t>
  </si>
  <si>
    <t>SITFTS-0132 - Advanced</t>
  </si>
  <si>
    <r>
      <t>Advanced Linked MPANs HH Consents, forward-dated Change of Data Service</t>
    </r>
    <r>
      <rPr>
        <sz val="10"/>
        <rFont val="Calibri"/>
        <family val="2"/>
      </rPr>
      <t xml:space="preserve"> Last 3 months IF-021 data available for IF-015 validation</t>
    </r>
    <r>
      <rPr>
        <sz val="10"/>
        <color rgb="FF000000"/>
        <rFont val="Calibri"/>
        <family val="2"/>
      </rPr>
      <t xml:space="preserve"> (as per DES138 data specification)</t>
    </r>
  </si>
  <si>
    <t xml:space="preserve"> Advanced Meter</t>
  </si>
  <si>
    <t>Import+Export</t>
  </si>
  <si>
    <t>forward-dated</t>
  </si>
  <si>
    <t>SITFTS-0132 TC04</t>
  </si>
  <si>
    <t>SITFTS-0132 - Unmetered</t>
  </si>
  <si>
    <t>Unmetered Single MPAN, forward-dated Change of Data Service (as per DES138 data specification)</t>
  </si>
  <si>
    <t xml:space="preserve"> No Meter</t>
  </si>
  <si>
    <t>ADO Truncated Test Case Title</t>
  </si>
  <si>
    <t>ADO Test Case Title</t>
  </si>
  <si>
    <t xml:space="preserve"> - Unmetered</t>
  </si>
  <si>
    <t>0.6.2</t>
  </si>
  <si>
    <t>ADO Title</t>
  </si>
  <si>
    <t xml:space="preserve">Test Case Version </t>
  </si>
  <si>
    <t xml:space="preserve">SITFTS-0132 - Trad </t>
  </si>
  <si>
    <t>Related</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</si>
  <si>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</si>
  <si>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</si>
  <si>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</si>
  <si>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</si>
  <si>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</si>
  <si>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</si>
  <si>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</si>
  <si>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</si>
  <si>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</si>
  <si>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</si>
  <si>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</si>
  <si>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</si>
  <si>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</si>
  <si>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</si>
  <si>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</si>
  <si>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</si>
  <si>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</si>
  <si>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</si>
  <si>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SITFTS-0132 - Traditional Related MPAN </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</si>
  <si>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</si>
  <si>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</si>
  <si>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</si>
  <si>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</si>
  <si>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</si>
  <si>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</si>
  <si>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</si>
  <si>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</si>
  <si>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</si>
  <si>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</si>
  <si>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</si>
  <si>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PUB-031</t>
  </si>
  <si>
    <t>REGS</t>
  </si>
  <si>
    <t xml:space="preserve">DIP sends PUB-031 to REGS for a DS Appointment </t>
  </si>
  <si>
    <t>N</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</si>
  <si>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</si>
  <si>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</si>
  <si>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</si>
  <si>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</si>
  <si>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</si>
  <si>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</si>
  <si>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</si>
  <si>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</si>
  <si>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</si>
  <si>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</si>
  <si>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</si>
  <si>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</si>
  <si>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</si>
  <si>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</si>
  <si>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</si>
  <si>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</si>
  <si>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</si>
  <si>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</si>
  <si>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</si>
  <si>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</si>
  <si>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</si>
  <si>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</si>
  <si>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</si>
  <si>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</si>
  <si>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</si>
  <si>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</si>
  <si>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</si>
  <si>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</si>
  <si>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</si>
  <si>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</si>
  <si>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</si>
  <si>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</si>
  <si>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</si>
  <si>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</si>
  <si>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</si>
  <si>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</si>
  <si>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</si>
  <si>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</si>
  <si>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</si>
  <si>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</si>
  <si>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</si>
  <si>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</si>
  <si>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</si>
  <si>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</si>
  <si>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</si>
  <si>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</si>
  <si>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</si>
  <si>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</si>
  <si>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</si>
  <si>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</si>
  <si>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</si>
  <si>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</si>
  <si>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</si>
  <si>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</si>
  <si>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</si>
  <si>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</si>
  <si>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</si>
  <si>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</si>
  <si>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</si>
  <si>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</si>
  <si>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</si>
  <si>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</si>
  <si>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</si>
  <si>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</si>
  <si>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</si>
  <si>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MHHS-BR-DS-015
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</si>
  <si>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</si>
  <si>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</si>
  <si>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</si>
  <si>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</si>
  <si>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</si>
  <si>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</si>
  <si>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</si>
  <si>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</si>
  <si>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</si>
  <si>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</si>
  <si>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</si>
  <si>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</si>
  <si>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</si>
  <si>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</si>
  <si>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</si>
  <si>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</si>
  <si>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</si>
  <si>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</si>
  <si>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</si>
  <si>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</si>
  <si>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</si>
  <si>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</si>
  <si>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</si>
  <si>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</si>
  <si>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</si>
  <si>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</si>
  <si>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</si>
  <si>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</si>
  <si>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</si>
  <si>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</si>
  <si>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</si>
  <si>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</si>
  <si>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</si>
  <si>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</si>
  <si>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</si>
  <si>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</si>
  <si>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</si>
  <si>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</si>
  <si>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</si>
  <si>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</si>
  <si>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</si>
  <si>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</si>
  <si>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</si>
  <si>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</si>
  <si>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</si>
  <si>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</si>
  <si>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</si>
  <si>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</si>
  <si>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</si>
  <si>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</si>
  <si>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</si>
  <si>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</si>
  <si>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</si>
  <si>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</si>
  <si>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</si>
  <si>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</si>
  <si>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</si>
  <si>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</si>
  <si>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</si>
  <si>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</si>
  <si>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</si>
  <si>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</si>
  <si>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</si>
  <si>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</si>
  <si>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</si>
  <si>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</si>
  <si>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</si>
  <si>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</si>
  <si>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</si>
  <si>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</si>
  <si>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</si>
  <si>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</si>
  <si>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</si>
  <si>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</si>
  <si>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</si>
  <si>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</si>
  <si>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</si>
  <si>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</si>
  <si>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</si>
  <si>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</si>
  <si>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</si>
  <si>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</si>
  <si>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</si>
  <si>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</si>
  <si>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</si>
  <si>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</si>
  <si>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</si>
  <si>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</si>
  <si>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MHHS-BR-DS-022</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</si>
  <si>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</si>
  <si>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</si>
  <si>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</si>
  <si>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</si>
  <si>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</si>
  <si>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</si>
  <si>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</si>
  <si>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</si>
  <si>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</si>
  <si>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</si>
  <si>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</si>
  <si>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</si>
  <si>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</si>
  <si>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</si>
  <si>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</si>
  <si>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</si>
  <si>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</si>
  <si>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</si>
  <si>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</si>
  <si>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</si>
  <si>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</si>
  <si>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</si>
  <si>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 Smart  </t>
  </si>
  <si>
    <t xml:space="preserve">SITFTS-0132 - Smart </t>
  </si>
  <si>
    <t xml:space="preserve">SITFTS-0132 - Smart  Single MPAN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</si>
  <si>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</si>
  <si>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</si>
  <si>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</si>
  <si>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</si>
  <si>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</si>
  <si>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</si>
  <si>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</si>
  <si>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</si>
  <si>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</si>
  <si>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</si>
  <si>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</si>
  <si>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</si>
  <si>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</si>
  <si>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</si>
  <si>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</si>
  <si>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</si>
  <si>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</si>
  <si>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</si>
  <si>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</si>
  <si>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</si>
  <si>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</si>
  <si>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</si>
  <si>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</si>
  <si>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</si>
  <si>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</si>
  <si>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</si>
  <si>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</si>
  <si>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</si>
  <si>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</si>
  <si>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</si>
  <si>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</si>
  <si>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</si>
  <si>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</si>
  <si>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</si>
  <si>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</si>
  <si>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</si>
  <si>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</si>
  <si>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</si>
  <si>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</si>
  <si>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</si>
  <si>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</si>
  <si>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</si>
  <si>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</si>
  <si>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</si>
  <si>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</si>
  <si>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</si>
  <si>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</si>
  <si>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</si>
  <si>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</si>
  <si>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</si>
  <si>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</si>
  <si>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</si>
  <si>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</si>
  <si>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</si>
  <si>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</si>
  <si>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</si>
  <si>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</si>
  <si>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</si>
  <si>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</si>
  <si>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</si>
  <si>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</si>
  <si>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</si>
  <si>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</si>
  <si>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</si>
  <si>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</si>
  <si>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</si>
  <si>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</si>
  <si>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</si>
  <si>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</si>
  <si>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</si>
  <si>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</si>
  <si>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SITFTS-0132 - Advanced Linked MPANs</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</si>
  <si>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</si>
  <si>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</si>
  <si>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</si>
  <si>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</si>
  <si>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</si>
  <si>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</si>
  <si>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</si>
  <si>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</si>
  <si>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</si>
  <si>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</si>
  <si>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</si>
  <si>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</si>
  <si>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</si>
  <si>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</si>
  <si>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</si>
  <si>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</si>
  <si>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</si>
  <si>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</si>
  <si>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</si>
  <si>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</si>
  <si>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</si>
  <si>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</si>
  <si>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</si>
  <si>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</si>
  <si>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</si>
  <si>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</si>
  <si>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</si>
  <si>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</si>
  <si>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</si>
  <si>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</si>
  <si>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</si>
  <si>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</si>
  <si>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</si>
  <si>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</si>
  <si>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</si>
  <si>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</si>
  <si>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</si>
  <si>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</si>
  <si>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</si>
  <si>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</si>
  <si>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</si>
  <si>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</si>
  <si>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</si>
  <si>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</si>
  <si>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</si>
  <si>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</si>
  <si>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</si>
  <si>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</si>
  <si>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</si>
  <si>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</si>
  <si>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</si>
  <si>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</si>
  <si>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</si>
  <si>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</si>
  <si>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</si>
  <si>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</si>
  <si>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</si>
  <si>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</si>
  <si>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</si>
  <si>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</si>
  <si>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</si>
  <si>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</si>
  <si>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</si>
  <si>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</si>
  <si>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</si>
  <si>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</si>
  <si>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</si>
  <si>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</si>
  <si>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</si>
  <si>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</si>
  <si>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</si>
  <si>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</si>
  <si>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</si>
  <si>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</si>
  <si>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</si>
  <si>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</si>
  <si>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</si>
  <si>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</si>
  <si>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</si>
  <si>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</si>
  <si>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</si>
  <si>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</si>
  <si>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</si>
  <si>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</si>
  <si>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</si>
  <si>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</si>
  <si>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</si>
  <si>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</si>
  <si>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</si>
  <si>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</si>
  <si>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</si>
  <si>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</si>
  <si>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</si>
  <si>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</si>
  <si>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</si>
  <si>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</si>
  <si>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</si>
  <si>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</si>
  <si>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</si>
  <si>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</si>
  <si>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</si>
  <si>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</si>
  <si>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</si>
  <si>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</si>
  <si>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</si>
  <si>
    <t>ADO BP Step Single line</t>
  </si>
  <si>
    <t>ADO Steps Field ( Combined BP, BP Step, Service Producing Trigger, Service Recipient, Envidence, Test step)</t>
  </si>
  <si>
    <t>SITFTS-0132 - Unmetered Single MPAN</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</si>
  <si>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</si>
  <si>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</si>
  <si>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</si>
  <si>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</si>
  <si>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</si>
  <si>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</si>
  <si>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</si>
  <si>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</si>
  <si>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</si>
  <si>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</si>
  <si>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</si>
  <si>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</si>
  <si>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</si>
  <si>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</si>
  <si>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</si>
  <si>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</si>
  <si>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(Optional), EES, UMSDSI, MDS </t>
  </si>
  <si>
    <t>DIP sends PUB-036 to SUPC, UMSO, LDSO (Optional),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</si>
  <si>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</si>
  <si>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</si>
  <si>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</si>
  <si>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LDSO (Optional) receives PUB-036</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</si>
  <si>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</si>
  <si>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</si>
  <si>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Outgoing Data Service handles Settlement for Adjustment to Historic Estimations based on Closing Position</t>
  </si>
  <si>
    <t xml:space="preserve">Outgoing Data Service - Settlement Historic Adjustment invoked following the Change of Supplier.
Adjustments to previously estimated UTC Settlement Period Consumption Data [where the calendar is not locked (RF Completed)] are processed where the consumption per settlement day is calculated using a formula.
Detailed Requirements are documented in Segment Specific “Validation &amp; Estimation Method Statement”
</t>
  </si>
  <si>
    <t>Capture test evidence in the form of logs / screenshots from downstream systems/apps.</t>
  </si>
  <si>
    <t>Incoming Data Service handles Settlement for use in future settlement runs</t>
  </si>
  <si>
    <t>Incoming Data Service -  Settlement Future Estimations available following the Change of Supplier where the consumption per settlement day is calculated using a formula.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</si>
</sst>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i/>
      <sz val="9"/>
      <color theme="1"/>
      <name val="Arial"/>
      <family val="2"/>
    </font>
    <font>
      <i/>
      <u/>
      <sz val="9"/>
      <color theme="1" tint="0.249977111117893"/>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z val="9"/>
      <color rgb="FF000000"/>
      <name val="Arial"/>
    </font>
  </fonts>
  <fills count="39">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
      <patternFill patternType="solid">
        <fgColor theme="2" tint="-0.14999847407452621"/>
        <bgColor indexed="64"/>
      </patternFill>
    </fill>
    <fill>
      <patternFill patternType="solid">
        <fgColor theme="7" tint="-0.249977111117893"/>
        <bgColor indexed="64"/>
      </patternFill>
    </fill>
    <fill>
      <patternFill patternType="solid">
        <fgColor rgb="FFFDFDB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
      <left/>
      <right/>
      <top style="thin">
        <color theme="1"/>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7"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8" fillId="33" borderId="1" xfId="0" applyFont="1" applyFill="1" applyBorder="1" applyAlignment="1">
      <alignment vertical="center" wrapText="1"/>
    </xf>
    <xf numFmtId="0" fontId="57"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4"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62" fillId="0" borderId="31" xfId="0" applyFont="1" applyBorder="1" applyAlignment="1">
      <alignment wrapText="1"/>
    </xf>
    <xf numFmtId="0" fontId="57"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7" fillId="33" borderId="10" xfId="64" applyFont="1" applyFill="1" applyBorder="1" applyAlignment="1">
      <alignment horizontal="center" vertical="center"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3"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5" fillId="0" borderId="0" xfId="0" applyFont="1"/>
    <xf numFmtId="0" fontId="49" fillId="20" borderId="30" xfId="25" applyFont="1" applyBorder="1" applyAlignment="1">
      <alignment horizontal="center" vertical="top" wrapText="1"/>
    </xf>
    <xf numFmtId="0" fontId="49" fillId="20" borderId="34" xfId="25" applyFont="1" applyBorder="1" applyAlignment="1">
      <alignment vertical="top" wrapText="1"/>
    </xf>
    <xf numFmtId="0" fontId="49" fillId="20" borderId="29" xfId="25" applyFont="1" applyBorder="1" applyAlignment="1">
      <alignment horizontal="center" vertical="top" wrapText="1"/>
    </xf>
    <xf numFmtId="0" fontId="0" fillId="0" borderId="42" xfId="0" applyBorder="1" applyAlignment="1">
      <alignment wrapText="1"/>
    </xf>
    <xf numFmtId="0" fontId="66" fillId="0" borderId="30" xfId="0" applyFont="1" applyBorder="1" applyAlignment="1">
      <alignment wrapText="1"/>
    </xf>
    <xf numFmtId="166" fontId="66" fillId="0" borderId="31" xfId="0" applyNumberFormat="1" applyFont="1" applyBorder="1" applyAlignment="1">
      <alignment horizontal="left"/>
    </xf>
    <xf numFmtId="0" fontId="66" fillId="0" borderId="32" xfId="0" applyFont="1" applyBorder="1"/>
    <xf numFmtId="0" fontId="66" fillId="0" borderId="31" xfId="0" applyFont="1" applyBorder="1"/>
    <xf numFmtId="0" fontId="66" fillId="0" borderId="42" xfId="0" applyFont="1" applyBorder="1" applyAlignment="1">
      <alignment wrapText="1"/>
    </xf>
    <xf numFmtId="166" fontId="66" fillId="0" borderId="30" xfId="0" applyNumberFormat="1" applyFont="1" applyBorder="1" applyAlignment="1">
      <alignment horizontal="left"/>
    </xf>
    <xf numFmtId="0" fontId="66" fillId="0" borderId="30" xfId="0" applyFont="1" applyBorder="1"/>
    <xf numFmtId="0" fontId="64" fillId="29" borderId="0" xfId="99" applyFont="1" applyFill="1" applyAlignment="1">
      <alignment vertical="center" wrapText="1"/>
    </xf>
    <xf numFmtId="0" fontId="64" fillId="29" borderId="0" xfId="104" applyFont="1" applyFill="1" applyAlignment="1">
      <alignment vertical="center" wrapText="1"/>
    </xf>
    <xf numFmtId="0" fontId="66" fillId="33" borderId="1" xfId="55" quotePrefix="1" applyFont="1" applyFill="1" applyBorder="1" applyAlignment="1">
      <alignment horizontal="center" vertical="center" wrapText="1"/>
    </xf>
    <xf numFmtId="0" fontId="64" fillId="29" borderId="0" xfId="99" applyFont="1" applyFill="1" applyAlignment="1">
      <alignment vertical="center"/>
    </xf>
    <xf numFmtId="0" fontId="64" fillId="29" borderId="0" xfId="99" applyFont="1" applyFill="1" applyAlignment="1">
      <alignment horizontal="center" vertical="center"/>
    </xf>
    <xf numFmtId="0" fontId="64" fillId="29" borderId="0" xfId="104" applyFont="1" applyFill="1" applyAlignment="1">
      <alignment vertical="center"/>
    </xf>
    <xf numFmtId="0" fontId="64" fillId="29" borderId="0" xfId="107" applyFont="1" applyFill="1" applyAlignment="1">
      <alignment vertical="center"/>
    </xf>
    <xf numFmtId="0" fontId="67" fillId="29" borderId="0" xfId="104" applyFont="1" applyFill="1" applyAlignment="1">
      <alignment vertical="center" wrapText="1"/>
    </xf>
    <xf numFmtId="0" fontId="67" fillId="29" borderId="0" xfId="104" applyFont="1" applyFill="1" applyAlignment="1">
      <alignment vertical="center"/>
    </xf>
    <xf numFmtId="0" fontId="68"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63" fillId="36" borderId="1" xfId="55" applyFont="1" applyFill="1" applyBorder="1" applyAlignment="1">
      <alignment horizontal="center" vertical="center" wrapText="1"/>
    </xf>
    <xf numFmtId="0" fontId="56" fillId="29" borderId="32" xfId="99" applyFont="1" applyFill="1" applyBorder="1" applyAlignment="1">
      <alignment vertical="top" wrapText="1"/>
    </xf>
    <xf numFmtId="0" fontId="56"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9" fillId="0" borderId="30" xfId="0" applyFont="1" applyBorder="1" applyAlignment="1">
      <alignment vertical="top" wrapText="1"/>
    </xf>
    <xf numFmtId="0" fontId="69"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6"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70" fillId="29" borderId="1" xfId="103" applyFont="1" applyFill="1" applyBorder="1" applyAlignment="1">
      <alignment horizontal="center" vertical="top" wrapText="1"/>
    </xf>
    <xf numFmtId="0" fontId="56"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70" fillId="29" borderId="1" xfId="106" applyFont="1" applyFill="1" applyBorder="1" applyAlignment="1">
      <alignment horizontal="center" vertical="top" wrapText="1"/>
    </xf>
    <xf numFmtId="0" fontId="54" fillId="29" borderId="29" xfId="103"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54" fillId="29" borderId="9"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6"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9"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6"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0" fontId="72" fillId="29" borderId="1" xfId="0" applyFont="1" applyFill="1" applyBorder="1" applyAlignment="1">
      <alignment horizontal="left" vertical="top" wrapText="1"/>
    </xf>
    <xf numFmtId="0" fontId="54" fillId="29" borderId="30" xfId="107" applyFont="1" applyFill="1" applyBorder="1" applyAlignment="1">
      <alignment vertical="center"/>
    </xf>
    <xf numFmtId="0" fontId="54" fillId="0" borderId="1" xfId="108" applyFont="1" applyBorder="1" applyAlignment="1">
      <alignment horizontal="center" vertical="top" wrapText="1"/>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164" fontId="25" fillId="35" borderId="1"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9" fillId="0" borderId="30" xfId="0" applyFont="1" applyBorder="1" applyAlignment="1">
      <alignment horizontal="left" vertical="top" wrapText="1"/>
    </xf>
    <xf numFmtId="0" fontId="70"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25" fillId="29" borderId="1" xfId="25" applyFont="1" applyFill="1" applyBorder="1" applyAlignment="1">
      <alignment horizontal="center" vertical="top" wrapText="1"/>
    </xf>
    <xf numFmtId="0" fontId="70" fillId="29" borderId="30" xfId="104" applyFont="1" applyFill="1" applyBorder="1" applyAlignment="1">
      <alignment vertical="center"/>
    </xf>
    <xf numFmtId="0" fontId="72"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56" fillId="29" borderId="30" xfId="99" applyFont="1" applyFill="1" applyBorder="1" applyAlignment="1">
      <alignment vertical="top" wrapText="1"/>
    </xf>
    <xf numFmtId="0" fontId="73" fillId="29" borderId="30"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64" fillId="29" borderId="10" xfId="99" applyFont="1" applyFill="1" applyBorder="1" applyAlignment="1">
      <alignmen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7" fillId="33" borderId="10" xfId="64" applyFont="1" applyFill="1" applyBorder="1" applyAlignment="1">
      <alignment horizontal="center" vertical="center"/>
    </xf>
    <xf numFmtId="0" fontId="57" fillId="33" borderId="11" xfId="64" applyFont="1" applyFill="1" applyBorder="1" applyAlignment="1">
      <alignment horizontal="center" vertical="center"/>
    </xf>
    <xf numFmtId="0" fontId="57"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6" borderId="10" xfId="0" applyFont="1" applyFill="1" applyBorder="1" applyAlignment="1">
      <alignment horizontal="center" vertical="center"/>
    </xf>
    <xf numFmtId="0" fontId="54" fillId="36" borderId="11" xfId="0" applyFont="1" applyFill="1" applyBorder="1" applyAlignment="1">
      <alignment horizontal="center" vertical="center"/>
    </xf>
    <xf numFmtId="0" fontId="54" fillId="36" borderId="12" xfId="0" applyFont="1" applyFill="1" applyBorder="1" applyAlignment="1">
      <alignment horizontal="center" vertical="center"/>
    </xf>
    <xf numFmtId="0" fontId="73" fillId="36" borderId="10" xfId="0" applyFont="1" applyFill="1" applyBorder="1" applyAlignment="1">
      <alignment horizontal="center" vertical="center"/>
    </xf>
    <xf numFmtId="0" fontId="49" fillId="37" borderId="1" xfId="25" applyFont="1" applyFill="1" applyBorder="1" applyAlignment="1">
      <alignment horizontal="center" vertical="center" wrapText="1"/>
    </xf>
    <xf numFmtId="0" fontId="54" fillId="38" borderId="1" xfId="0" applyFont="1" applyFill="1" applyBorder="1" applyAlignment="1">
      <alignment horizontal="center" vertical="center" wrapText="1"/>
    </xf>
    <xf numFmtId="0" fontId="63" fillId="38" borderId="1" xfId="55" applyFont="1" applyFill="1" applyBorder="1" applyAlignment="1">
      <alignment horizontal="center" vertical="center" wrapText="1"/>
    </xf>
    <xf numFmtId="0" fontId="49" fillId="20" borderId="0" xfId="25" applyFont="1" applyBorder="1" applyAlignment="1">
      <alignment vertical="center"/>
    </xf>
    <xf numFmtId="0" fontId="54" fillId="14" borderId="29" xfId="107" applyFont="1" applyFill="1" applyBorder="1" applyAlignment="1">
      <alignment horizontal="center" vertical="center"/>
    </xf>
    <xf numFmtId="0" fontId="54" fillId="14" borderId="8" xfId="107" applyFont="1" applyFill="1" applyBorder="1" applyAlignment="1">
      <alignment horizontal="center" vertical="center"/>
    </xf>
    <xf numFmtId="0" fontId="54" fillId="14" borderId="9" xfId="107" applyFont="1" applyFill="1" applyBorder="1" applyAlignment="1">
      <alignment horizontal="center" vertical="center"/>
    </xf>
    <xf numFmtId="0" fontId="26" fillId="37" borderId="1" xfId="15" applyFont="1" applyFill="1" applyBorder="1" applyAlignment="1">
      <alignment horizontal="left" vertical="top" wrapText="1"/>
    </xf>
    <xf numFmtId="0" fontId="0" fillId="14" borderId="1" xfId="0" applyFill="1" applyBorder="1" applyAlignment="1">
      <alignment horizontal="left" vertical="top" wrapText="1"/>
    </xf>
    <xf numFmtId="0" fontId="26" fillId="37" borderId="46" xfId="38" applyFont="1" applyFill="1" applyBorder="1" applyAlignment="1">
      <alignment horizontal="center"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744952</xdr:colOff>
      <xdr:row>0</xdr:row>
      <xdr:rowOff>59806</xdr:rowOff>
    </xdr:from>
    <xdr:to>
      <xdr:col>7</xdr:col>
      <xdr:colOff>713897</xdr:colOff>
      <xdr:row>2</xdr:row>
      <xdr:rowOff>254000</xdr:rowOff>
    </xdr:to>
    <xdr:sp macro="" textlink="">
      <xdr:nvSpPr>
        <xdr:cNvPr id="2" name="Rectangle: Rounded Corners 6">
          <a:extLst>
            <a:ext uri="{FF2B5EF4-FFF2-40B4-BE49-F238E27FC236}">
              <a16:creationId xmlns:a16="http://schemas.microsoft.com/office/drawing/2014/main" id="{E52F9904-83F2-4564-9AD8-B82EC4122615}"/>
            </a:ext>
          </a:extLst>
        </xdr:cNvPr>
        <xdr:cNvSpPr/>
      </xdr:nvSpPr>
      <xdr:spPr>
        <a:xfrm>
          <a:off x="8974552" y="59806"/>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4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4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30" t="s">
        <v>1</v>
      </c>
      <c r="C3" s="230"/>
      <c r="D3" s="230"/>
      <c r="E3" s="230"/>
      <c r="F3" s="230"/>
      <c r="G3" s="230"/>
      <c r="H3" s="230"/>
      <c r="I3" s="230"/>
    </row>
    <row r="4" spans="2:17" ht="13.7" customHeight="1">
      <c r="B4" s="232" t="s">
        <v>2</v>
      </c>
      <c r="C4" s="232"/>
      <c r="D4" s="232"/>
      <c r="E4" s="232"/>
      <c r="F4" s="232"/>
      <c r="G4" s="232"/>
      <c r="H4" s="232"/>
      <c r="I4" s="232"/>
      <c r="J4" s="232"/>
      <c r="K4" s="232"/>
      <c r="L4" s="232"/>
      <c r="M4" s="232"/>
      <c r="N4" s="232"/>
      <c r="O4" s="49"/>
      <c r="P4" s="49"/>
      <c r="Q4" s="49"/>
    </row>
    <row r="5" spans="2:17">
      <c r="B5" s="232"/>
      <c r="C5" s="232"/>
      <c r="D5" s="232"/>
      <c r="E5" s="232"/>
      <c r="F5" s="232"/>
      <c r="G5" s="232"/>
      <c r="H5" s="232"/>
      <c r="I5" s="232"/>
      <c r="J5" s="232"/>
      <c r="K5" s="232"/>
      <c r="L5" s="232"/>
      <c r="M5" s="232"/>
      <c r="N5" s="232"/>
      <c r="O5" s="49"/>
      <c r="P5" s="49"/>
      <c r="Q5" s="49"/>
    </row>
    <row r="6" spans="2:17">
      <c r="B6" s="232"/>
      <c r="C6" s="232"/>
      <c r="D6" s="232"/>
      <c r="E6" s="232"/>
      <c r="F6" s="232"/>
      <c r="G6" s="232"/>
      <c r="H6" s="232"/>
      <c r="I6" s="232"/>
      <c r="J6" s="232"/>
      <c r="K6" s="232"/>
      <c r="L6" s="232"/>
      <c r="M6" s="232"/>
      <c r="N6" s="232"/>
      <c r="O6" s="49"/>
      <c r="P6" s="49"/>
      <c r="Q6" s="49"/>
    </row>
    <row r="7" spans="2:17">
      <c r="B7" s="232"/>
      <c r="C7" s="232"/>
      <c r="D7" s="232"/>
      <c r="E7" s="232"/>
      <c r="F7" s="232"/>
      <c r="G7" s="232"/>
      <c r="H7" s="232"/>
      <c r="I7" s="232"/>
      <c r="J7" s="232"/>
      <c r="K7" s="232"/>
      <c r="L7" s="232"/>
      <c r="M7" s="232"/>
      <c r="N7" s="232"/>
      <c r="O7" s="49"/>
      <c r="P7" s="49"/>
      <c r="Q7" s="49"/>
    </row>
    <row r="8" spans="2:17">
      <c r="B8" s="232"/>
      <c r="C8" s="232"/>
      <c r="D8" s="232"/>
      <c r="E8" s="232"/>
      <c r="F8" s="232"/>
      <c r="G8" s="232"/>
      <c r="H8" s="232"/>
      <c r="I8" s="232"/>
      <c r="J8" s="232"/>
      <c r="K8" s="232"/>
      <c r="L8" s="232"/>
      <c r="M8" s="232"/>
      <c r="N8" s="232"/>
      <c r="O8" s="49"/>
      <c r="P8" s="49"/>
      <c r="Q8" s="49"/>
    </row>
    <row r="9" spans="2:17">
      <c r="B9" s="232"/>
      <c r="C9" s="232"/>
      <c r="D9" s="232"/>
      <c r="E9" s="232"/>
      <c r="F9" s="232"/>
      <c r="G9" s="232"/>
      <c r="H9" s="232"/>
      <c r="I9" s="232"/>
      <c r="J9" s="232"/>
      <c r="K9" s="232"/>
      <c r="L9" s="232"/>
      <c r="M9" s="232"/>
      <c r="N9" s="232"/>
      <c r="O9" s="49"/>
      <c r="P9" s="49"/>
      <c r="Q9" s="49"/>
    </row>
    <row r="10" spans="2:17">
      <c r="B10" s="232"/>
      <c r="C10" s="232"/>
      <c r="D10" s="232"/>
      <c r="E10" s="232"/>
      <c r="F10" s="232"/>
      <c r="G10" s="232"/>
      <c r="H10" s="232"/>
      <c r="I10" s="232"/>
      <c r="J10" s="232"/>
      <c r="K10" s="232"/>
      <c r="L10" s="232"/>
      <c r="M10" s="232"/>
      <c r="N10" s="232"/>
      <c r="O10" s="49"/>
      <c r="P10" s="49"/>
      <c r="Q10" s="49"/>
    </row>
    <row r="11" spans="2:17">
      <c r="B11" s="232"/>
      <c r="C11" s="232"/>
      <c r="D11" s="232"/>
      <c r="E11" s="232"/>
      <c r="F11" s="232"/>
      <c r="G11" s="232"/>
      <c r="H11" s="232"/>
      <c r="I11" s="232"/>
      <c r="J11" s="232"/>
      <c r="K11" s="232"/>
      <c r="L11" s="232"/>
      <c r="M11" s="232"/>
      <c r="N11" s="23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32" t="s">
        <v>15</v>
      </c>
      <c r="C25" s="232"/>
      <c r="D25" s="232"/>
      <c r="E25" s="232"/>
      <c r="F25" s="232"/>
      <c r="G25" s="232"/>
      <c r="H25" s="232"/>
      <c r="I25" s="232"/>
      <c r="J25" s="232"/>
      <c r="K25" s="232"/>
      <c r="L25" s="232"/>
      <c r="M25" s="232"/>
      <c r="N25" s="232"/>
    </row>
    <row r="26" spans="2:17">
      <c r="B26" s="232"/>
      <c r="C26" s="232"/>
      <c r="D26" s="232"/>
      <c r="E26" s="232"/>
      <c r="F26" s="232"/>
      <c r="G26" s="232"/>
      <c r="H26" s="232"/>
      <c r="I26" s="232"/>
      <c r="J26" s="232"/>
      <c r="K26" s="232"/>
      <c r="L26" s="232"/>
      <c r="M26" s="232"/>
      <c r="N26" s="232"/>
    </row>
    <row r="27" spans="2:17">
      <c r="B27" s="49"/>
      <c r="C27" s="49"/>
      <c r="D27" s="49"/>
      <c r="E27" s="49"/>
      <c r="F27" s="49"/>
    </row>
    <row r="28" spans="2:17">
      <c r="B28" s="49"/>
      <c r="C28" s="49"/>
      <c r="D28" s="49"/>
      <c r="E28" s="49"/>
      <c r="F28" s="49"/>
    </row>
    <row r="29" spans="2:17">
      <c r="B29" s="52"/>
    </row>
    <row r="30" spans="2:17" ht="15.6">
      <c r="B30" s="230" t="s">
        <v>16</v>
      </c>
      <c r="C30" s="230"/>
      <c r="D30" s="230"/>
      <c r="E30" s="230"/>
      <c r="F30" s="230"/>
      <c r="G30" s="230"/>
      <c r="H30" s="230"/>
      <c r="I30" s="230"/>
    </row>
    <row r="31" spans="2:17">
      <c r="B31" s="231"/>
      <c r="C31" s="231"/>
      <c r="D31" s="231"/>
      <c r="E31" s="231"/>
      <c r="F31" s="231"/>
      <c r="G31" s="231"/>
      <c r="H31" s="231"/>
      <c r="I31" s="231"/>
      <c r="J31" s="231"/>
      <c r="K31" s="231"/>
      <c r="L31" s="231"/>
      <c r="M31" s="231"/>
      <c r="N31" s="231"/>
    </row>
    <row r="32" spans="2:17">
      <c r="B32" s="231"/>
      <c r="C32" s="231"/>
      <c r="D32" s="231"/>
      <c r="E32" s="231"/>
      <c r="F32" s="231"/>
      <c r="G32" s="231"/>
      <c r="H32" s="231"/>
      <c r="I32" s="231"/>
      <c r="J32" s="231"/>
      <c r="K32" s="231"/>
      <c r="L32" s="231"/>
      <c r="M32" s="231"/>
      <c r="N32" s="231"/>
    </row>
    <row r="33" spans="2:14">
      <c r="B33" s="231"/>
      <c r="C33" s="231"/>
      <c r="D33" s="231"/>
      <c r="E33" s="231"/>
      <c r="F33" s="231"/>
      <c r="G33" s="231"/>
      <c r="H33" s="231"/>
      <c r="I33" s="231"/>
      <c r="J33" s="231"/>
      <c r="K33" s="231"/>
      <c r="L33" s="231"/>
      <c r="M33" s="231"/>
      <c r="N33" s="231"/>
    </row>
    <row r="34" spans="2:14">
      <c r="B34" s="231"/>
      <c r="C34" s="231"/>
      <c r="D34" s="231"/>
      <c r="E34" s="231"/>
      <c r="F34" s="231"/>
      <c r="G34" s="231"/>
      <c r="H34" s="231"/>
      <c r="I34" s="231"/>
      <c r="J34" s="231"/>
      <c r="K34" s="231"/>
      <c r="L34" s="231"/>
      <c r="M34" s="231"/>
      <c r="N34" s="231"/>
    </row>
    <row r="35" spans="2:14">
      <c r="B35" s="231"/>
      <c r="C35" s="231"/>
      <c r="D35" s="231"/>
      <c r="E35" s="231"/>
      <c r="F35" s="231"/>
      <c r="G35" s="231"/>
      <c r="H35" s="231"/>
      <c r="I35" s="231"/>
      <c r="J35" s="231"/>
      <c r="K35" s="231"/>
      <c r="L35" s="231"/>
      <c r="M35" s="231"/>
      <c r="N35" s="231"/>
    </row>
    <row r="36" spans="2:14">
      <c r="B36" s="231"/>
      <c r="C36" s="231"/>
      <c r="D36" s="231"/>
      <c r="E36" s="231"/>
      <c r="F36" s="231"/>
      <c r="G36" s="231"/>
      <c r="H36" s="231"/>
      <c r="I36" s="231"/>
      <c r="J36" s="231"/>
      <c r="K36" s="231"/>
      <c r="L36" s="231"/>
      <c r="M36" s="231"/>
      <c r="N36" s="231"/>
    </row>
    <row r="37" spans="2:14">
      <c r="B37" s="231"/>
      <c r="C37" s="231"/>
      <c r="D37" s="231"/>
      <c r="E37" s="231"/>
      <c r="F37" s="231"/>
      <c r="G37" s="231"/>
      <c r="H37" s="231"/>
      <c r="I37" s="231"/>
      <c r="J37" s="231"/>
      <c r="K37" s="231"/>
      <c r="L37" s="231"/>
      <c r="M37" s="231"/>
      <c r="N37" s="231"/>
    </row>
    <row r="38" spans="2:14">
      <c r="B38" s="231"/>
      <c r="C38" s="231"/>
      <c r="D38" s="231"/>
      <c r="E38" s="231"/>
      <c r="F38" s="231"/>
      <c r="G38" s="231"/>
      <c r="H38" s="231"/>
      <c r="I38" s="231"/>
      <c r="J38" s="231"/>
      <c r="K38" s="231"/>
      <c r="L38" s="231"/>
      <c r="M38" s="231"/>
      <c r="N38" s="231"/>
    </row>
    <row r="39" spans="2:14">
      <c r="B39" s="231"/>
      <c r="C39" s="231"/>
      <c r="D39" s="231"/>
      <c r="E39" s="231"/>
      <c r="F39" s="231"/>
      <c r="G39" s="231"/>
      <c r="H39" s="231"/>
      <c r="I39" s="231"/>
      <c r="J39" s="231"/>
      <c r="K39" s="231"/>
      <c r="L39" s="231"/>
      <c r="M39" s="231"/>
      <c r="N39" s="231"/>
    </row>
    <row r="40" spans="2:14">
      <c r="B40" s="52"/>
    </row>
    <row r="41" spans="2:14" ht="15.6">
      <c r="B41" s="230" t="s">
        <v>17</v>
      </c>
      <c r="C41" s="230"/>
      <c r="D41" s="230"/>
      <c r="E41" s="230"/>
      <c r="F41" s="230"/>
      <c r="G41" s="230"/>
      <c r="H41" s="230"/>
      <c r="I41" s="23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30" t="s">
        <v>18</v>
      </c>
      <c r="C52" s="230"/>
      <c r="D52" s="230"/>
      <c r="E52" s="230"/>
      <c r="F52" s="230"/>
      <c r="G52" s="230"/>
      <c r="H52" s="230"/>
      <c r="I52" s="23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3"/>
      <c r="B10" s="233"/>
      <c r="C10" s="233"/>
      <c r="D10" s="233"/>
      <c r="E10" s="233"/>
      <c r="F10" s="233"/>
      <c r="G10" s="233"/>
      <c r="H10" s="233"/>
      <c r="I10" s="233"/>
      <c r="J10" s="233"/>
      <c r="K10" s="233"/>
      <c r="L10" s="233"/>
      <c r="M10" s="233"/>
    </row>
    <row r="13" spans="1:15" ht="28.5">
      <c r="A13" s="235" t="s">
        <v>19</v>
      </c>
      <c r="B13" s="235"/>
      <c r="C13" s="235"/>
      <c r="D13" s="235"/>
      <c r="E13" s="235"/>
      <c r="F13" s="235"/>
      <c r="G13" s="235"/>
      <c r="H13" s="235"/>
      <c r="I13" s="235"/>
      <c r="J13" s="235"/>
      <c r="K13" s="235"/>
      <c r="L13" s="235"/>
      <c r="M13" s="235"/>
      <c r="N13" s="235"/>
      <c r="O13" s="235"/>
    </row>
    <row r="14" spans="1:15" ht="23.45">
      <c r="A14" s="236" t="s">
        <v>20</v>
      </c>
      <c r="B14" s="236"/>
      <c r="C14" s="236"/>
      <c r="D14" s="236"/>
      <c r="E14" s="236"/>
      <c r="F14" s="236"/>
      <c r="G14" s="236"/>
      <c r="H14" s="236"/>
      <c r="I14" s="236"/>
      <c r="J14" s="236"/>
      <c r="K14" s="236"/>
      <c r="L14" s="236"/>
      <c r="M14" s="236"/>
      <c r="N14" s="236"/>
      <c r="O14" s="236"/>
    </row>
    <row r="18" spans="1:15" ht="23.45">
      <c r="A18" s="237" t="s">
        <v>21</v>
      </c>
      <c r="B18" s="237"/>
      <c r="C18" s="237"/>
      <c r="D18" s="237"/>
      <c r="E18" s="237"/>
      <c r="F18" s="237"/>
      <c r="G18" s="237"/>
      <c r="H18" s="237"/>
      <c r="I18" s="237"/>
      <c r="J18" s="237"/>
      <c r="K18" s="237"/>
      <c r="L18" s="237"/>
      <c r="M18" s="237"/>
      <c r="N18" s="237"/>
      <c r="O18" s="237"/>
    </row>
    <row r="20" spans="1:15" ht="23.45">
      <c r="A20" s="237" t="s">
        <v>22</v>
      </c>
      <c r="B20" s="237"/>
      <c r="C20" s="237"/>
      <c r="D20" s="237"/>
      <c r="E20" s="237"/>
      <c r="F20" s="237"/>
      <c r="G20" s="237"/>
      <c r="H20" s="237"/>
      <c r="I20" s="237"/>
      <c r="J20" s="237"/>
      <c r="K20" s="237"/>
      <c r="L20" s="237"/>
      <c r="M20" s="237"/>
      <c r="N20" s="237"/>
      <c r="O20" s="237"/>
    </row>
    <row r="24" spans="1:15" ht="15" customHeight="1">
      <c r="A24" s="13"/>
      <c r="B24" s="13"/>
      <c r="C24" s="13"/>
      <c r="D24" s="13"/>
      <c r="E24" s="13"/>
      <c r="F24" s="13"/>
      <c r="G24" s="13"/>
      <c r="H24" s="13"/>
      <c r="I24" s="13"/>
      <c r="J24" s="13"/>
      <c r="K24" s="13"/>
      <c r="L24" s="13"/>
      <c r="M24" s="13"/>
    </row>
    <row r="26" spans="1:15" ht="17.45">
      <c r="A26" s="234"/>
      <c r="B26" s="234"/>
      <c r="C26" s="234"/>
      <c r="D26" s="234"/>
      <c r="E26" s="234"/>
      <c r="F26" s="234"/>
      <c r="G26" s="234"/>
      <c r="H26" s="234"/>
      <c r="I26" s="234"/>
      <c r="J26" s="234"/>
      <c r="K26" s="234"/>
      <c r="L26" s="234"/>
      <c r="M26" s="23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38" t="s">
        <v>24</v>
      </c>
      <c r="B5" s="238"/>
      <c r="C5" s="238"/>
      <c r="D5" s="238"/>
    </row>
    <row r="6" spans="1:4">
      <c r="A6" s="31"/>
      <c r="B6" s="31"/>
      <c r="C6" s="31"/>
      <c r="D6" s="31"/>
    </row>
    <row r="7" spans="1:4" ht="15.6">
      <c r="A7" s="32" t="s">
        <v>25</v>
      </c>
      <c r="B7" s="31"/>
      <c r="C7" s="31"/>
      <c r="D7" s="31"/>
    </row>
    <row r="8" spans="1:4">
      <c r="A8" s="4" t="s">
        <v>26</v>
      </c>
      <c r="B8" s="239" t="s">
        <v>27</v>
      </c>
      <c r="C8" s="239"/>
      <c r="D8" s="31"/>
    </row>
    <row r="9" spans="1:4">
      <c r="A9" s="33"/>
      <c r="B9" s="240"/>
      <c r="C9" s="24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1" t="s">
        <v>250</v>
      </c>
      <c r="C1" s="241"/>
      <c r="D1" s="241"/>
      <c r="E1" s="241"/>
      <c r="F1" s="241"/>
      <c r="I1" s="241" t="s">
        <v>251</v>
      </c>
      <c r="J1" s="241"/>
      <c r="K1" s="241"/>
      <c r="L1" s="241"/>
      <c r="M1" s="241"/>
      <c r="N1" s="2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48" t="s">
        <v>373</v>
      </c>
      <c r="D37" s="248"/>
      <c r="E37" s="248"/>
      <c r="F37" s="248"/>
      <c r="G37" s="248"/>
      <c r="H37" s="248"/>
      <c r="I37" s="248"/>
    </row>
    <row r="38" spans="2:9">
      <c r="B38" s="45" t="s">
        <v>374</v>
      </c>
      <c r="C38" s="244" t="s">
        <v>375</v>
      </c>
      <c r="D38" s="244"/>
      <c r="E38" s="244"/>
      <c r="F38" s="244"/>
      <c r="G38" s="244"/>
      <c r="H38" s="244"/>
      <c r="I38" s="244"/>
    </row>
    <row r="39" spans="2:9">
      <c r="B39" s="46" t="s">
        <v>254</v>
      </c>
      <c r="C39" s="243" t="s">
        <v>376</v>
      </c>
      <c r="D39" s="243"/>
      <c r="E39" s="243"/>
      <c r="F39" s="243"/>
      <c r="G39" s="243"/>
      <c r="H39" s="243"/>
      <c r="I39" s="243"/>
    </row>
    <row r="40" spans="2:9">
      <c r="B40" s="46" t="s">
        <v>377</v>
      </c>
      <c r="C40" s="243" t="s">
        <v>378</v>
      </c>
      <c r="D40" s="243"/>
      <c r="E40" s="243"/>
      <c r="F40" s="243"/>
      <c r="G40" s="243"/>
      <c r="H40" s="243"/>
      <c r="I40" s="243"/>
    </row>
    <row r="41" spans="2:9">
      <c r="B41" s="45" t="s">
        <v>379</v>
      </c>
      <c r="C41" s="243" t="s">
        <v>380</v>
      </c>
      <c r="D41" s="243"/>
      <c r="E41" s="243"/>
      <c r="F41" s="243"/>
      <c r="G41" s="243"/>
      <c r="H41" s="243"/>
      <c r="I41" s="243"/>
    </row>
    <row r="42" spans="2:9" ht="38.25" customHeight="1">
      <c r="B42" s="47" t="s">
        <v>381</v>
      </c>
      <c r="C42" s="243" t="s">
        <v>382</v>
      </c>
      <c r="D42" s="243"/>
      <c r="E42" s="243"/>
      <c r="F42" s="243"/>
      <c r="G42" s="243"/>
      <c r="H42" s="243"/>
      <c r="I42" s="243"/>
    </row>
    <row r="43" spans="2:9">
      <c r="B43" s="47" t="s">
        <v>379</v>
      </c>
      <c r="C43" s="243" t="s">
        <v>383</v>
      </c>
      <c r="D43" s="243"/>
      <c r="E43" s="243"/>
      <c r="F43" s="243"/>
      <c r="G43" s="243"/>
      <c r="H43" s="243"/>
      <c r="I43" s="243"/>
    </row>
    <row r="44" spans="2:9">
      <c r="B44" s="47" t="s">
        <v>384</v>
      </c>
      <c r="C44" s="245" t="s">
        <v>385</v>
      </c>
      <c r="D44" s="243"/>
      <c r="E44" s="243"/>
      <c r="F44" s="243"/>
      <c r="G44" s="243"/>
      <c r="H44" s="243"/>
      <c r="I44" s="243"/>
    </row>
    <row r="45" spans="2:9">
      <c r="B45" s="47" t="s">
        <v>253</v>
      </c>
      <c r="C45" s="245" t="s">
        <v>386</v>
      </c>
      <c r="D45" s="243"/>
      <c r="E45" s="243"/>
      <c r="F45" s="243"/>
      <c r="G45" s="243"/>
      <c r="H45" s="243"/>
      <c r="I45" s="243"/>
    </row>
    <row r="46" spans="2:9">
      <c r="B46" s="47" t="s">
        <v>387</v>
      </c>
      <c r="C46" s="245" t="s">
        <v>388</v>
      </c>
      <c r="D46" s="243"/>
      <c r="E46" s="243"/>
      <c r="F46" s="243"/>
      <c r="G46" s="243"/>
      <c r="H46" s="243"/>
      <c r="I46" s="243"/>
    </row>
    <row r="47" spans="2:9" ht="29.25" customHeight="1">
      <c r="B47" s="47" t="s">
        <v>389</v>
      </c>
      <c r="C47" s="246" t="s">
        <v>390</v>
      </c>
      <c r="D47" s="247"/>
      <c r="E47" s="247"/>
      <c r="F47" s="247"/>
      <c r="G47" s="247"/>
      <c r="H47" s="247"/>
      <c r="I47" s="245"/>
    </row>
    <row r="48" spans="2:9">
      <c r="B48" s="47" t="s">
        <v>391</v>
      </c>
      <c r="C48" s="243" t="s">
        <v>392</v>
      </c>
      <c r="D48" s="243"/>
      <c r="E48" s="243"/>
      <c r="F48" s="243"/>
      <c r="G48" s="243"/>
      <c r="H48" s="243"/>
      <c r="I48" s="243"/>
    </row>
    <row r="49" spans="2:9">
      <c r="B49" s="47" t="s">
        <v>8</v>
      </c>
      <c r="C49" s="243" t="s">
        <v>393</v>
      </c>
      <c r="D49" s="243"/>
      <c r="E49" s="243"/>
      <c r="F49" s="243"/>
      <c r="G49" s="243"/>
      <c r="H49" s="243"/>
      <c r="I49" s="243"/>
    </row>
    <row r="50" spans="2:9">
      <c r="B50" s="47" t="s">
        <v>394</v>
      </c>
      <c r="C50" s="243" t="s">
        <v>395</v>
      </c>
      <c r="D50" s="243"/>
      <c r="E50" s="243"/>
      <c r="F50" s="243"/>
      <c r="G50" s="243"/>
      <c r="H50" s="243"/>
      <c r="I50" s="243"/>
    </row>
    <row r="51" spans="2:9">
      <c r="B51" s="47" t="s">
        <v>396</v>
      </c>
      <c r="C51" s="243" t="s">
        <v>397</v>
      </c>
      <c r="D51" s="243"/>
      <c r="E51" s="243"/>
      <c r="F51" s="243"/>
      <c r="G51" s="243"/>
      <c r="H51" s="243"/>
      <c r="I51" s="243"/>
    </row>
    <row r="52" spans="2:9">
      <c r="B52" s="47" t="s">
        <v>398</v>
      </c>
      <c r="C52" s="243" t="s">
        <v>399</v>
      </c>
      <c r="D52" s="243"/>
      <c r="E52" s="243"/>
      <c r="F52" s="243"/>
      <c r="G52" s="243"/>
      <c r="H52" s="243"/>
      <c r="I52" s="243"/>
    </row>
    <row r="53" spans="2:9">
      <c r="B53" s="47" t="s">
        <v>400</v>
      </c>
      <c r="C53" s="243" t="s">
        <v>401</v>
      </c>
      <c r="D53" s="243"/>
      <c r="E53" s="243"/>
      <c r="F53" s="243"/>
      <c r="G53" s="243"/>
      <c r="H53" s="243"/>
      <c r="I53" s="243"/>
    </row>
    <row r="54" spans="2:9" ht="24.75" customHeight="1">
      <c r="B54" s="47" t="s">
        <v>402</v>
      </c>
      <c r="C54" s="243" t="s">
        <v>403</v>
      </c>
      <c r="D54" s="243"/>
      <c r="E54" s="243"/>
      <c r="F54" s="243"/>
      <c r="G54" s="243"/>
      <c r="H54" s="243"/>
      <c r="I54" s="243"/>
    </row>
    <row r="55" spans="2:9" ht="25.5" customHeight="1">
      <c r="B55" s="47" t="s">
        <v>404</v>
      </c>
      <c r="C55" s="243" t="s">
        <v>405</v>
      </c>
      <c r="D55" s="243"/>
      <c r="E55" s="243"/>
      <c r="F55" s="243"/>
      <c r="G55" s="243"/>
      <c r="H55" s="243"/>
      <c r="I55" s="243"/>
    </row>
    <row r="56" spans="2:9" ht="27" customHeight="1">
      <c r="B56" s="47" t="s">
        <v>406</v>
      </c>
      <c r="C56" s="243" t="s">
        <v>407</v>
      </c>
      <c r="D56" s="243"/>
      <c r="E56" s="243"/>
      <c r="F56" s="243"/>
      <c r="G56" s="243"/>
      <c r="H56" s="243"/>
      <c r="I56" s="243"/>
    </row>
    <row r="57" spans="2:9" ht="27" customHeight="1">
      <c r="B57" s="47" t="s">
        <v>408</v>
      </c>
      <c r="C57" s="243" t="s">
        <v>409</v>
      </c>
      <c r="D57" s="243"/>
      <c r="E57" s="243"/>
      <c r="F57" s="243"/>
      <c r="G57" s="243"/>
      <c r="H57" s="243"/>
      <c r="I57" s="243"/>
    </row>
    <row r="58" spans="2:9">
      <c r="B58" s="47" t="s">
        <v>410</v>
      </c>
      <c r="C58" s="243" t="s">
        <v>411</v>
      </c>
      <c r="D58" s="243"/>
      <c r="E58" s="243"/>
      <c r="F58" s="243"/>
      <c r="G58" s="243"/>
      <c r="H58" s="243"/>
      <c r="I58" s="243"/>
    </row>
    <row r="59" spans="2:9">
      <c r="B59" s="47" t="s">
        <v>412</v>
      </c>
      <c r="C59" s="243" t="s">
        <v>413</v>
      </c>
      <c r="D59" s="243"/>
      <c r="E59" s="243"/>
      <c r="F59" s="243"/>
      <c r="G59" s="243"/>
      <c r="H59" s="243"/>
      <c r="I59" s="243"/>
    </row>
    <row r="60" spans="2:9" ht="27.75" customHeight="1">
      <c r="B60" s="47" t="s">
        <v>414</v>
      </c>
      <c r="C60" s="243" t="s">
        <v>415</v>
      </c>
      <c r="D60" s="243"/>
      <c r="E60" s="243"/>
      <c r="F60" s="243"/>
      <c r="G60" s="243"/>
      <c r="H60" s="243"/>
      <c r="I60" s="243"/>
    </row>
    <row r="61" spans="2:9">
      <c r="B61" s="47" t="s">
        <v>416</v>
      </c>
      <c r="C61" s="243" t="s">
        <v>417</v>
      </c>
      <c r="D61" s="243"/>
      <c r="E61" s="243"/>
      <c r="F61" s="243"/>
      <c r="G61" s="243"/>
      <c r="H61" s="243"/>
      <c r="I61" s="243"/>
    </row>
    <row r="62" spans="2:9" ht="25.5" hidden="1" customHeight="1">
      <c r="B62" s="47" t="s">
        <v>418</v>
      </c>
      <c r="C62" s="246" t="s">
        <v>419</v>
      </c>
      <c r="D62" s="247"/>
      <c r="E62" s="247"/>
      <c r="F62" s="247"/>
      <c r="G62" s="247"/>
      <c r="H62" s="247"/>
      <c r="I62" s="245"/>
    </row>
    <row r="63" spans="2:9" ht="41.25" customHeight="1">
      <c r="B63" s="47" t="s">
        <v>420</v>
      </c>
      <c r="C63" s="243" t="s">
        <v>421</v>
      </c>
      <c r="D63" s="243"/>
      <c r="E63" s="243"/>
      <c r="F63" s="243"/>
      <c r="G63" s="243"/>
      <c r="H63" s="243"/>
      <c r="I63" s="243"/>
    </row>
    <row r="64" spans="2:9" ht="25.5" customHeight="1">
      <c r="B64" s="47" t="s">
        <v>422</v>
      </c>
      <c r="C64" s="243" t="s">
        <v>423</v>
      </c>
      <c r="D64" s="243"/>
      <c r="E64" s="243"/>
      <c r="F64" s="243"/>
      <c r="G64" s="243"/>
      <c r="H64" s="243"/>
      <c r="I64" s="243"/>
    </row>
    <row r="65" spans="2:9">
      <c r="B65" s="48" t="s">
        <v>424</v>
      </c>
      <c r="C65" s="243"/>
      <c r="D65" s="243"/>
      <c r="E65" s="243"/>
      <c r="F65" s="243"/>
      <c r="G65" s="243"/>
      <c r="H65" s="243"/>
      <c r="I65" s="24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48" t="s">
        <v>373</v>
      </c>
      <c r="D79" s="248"/>
      <c r="E79" s="248"/>
      <c r="F79" s="248"/>
      <c r="G79" s="248"/>
      <c r="H79" s="248"/>
      <c r="I79" s="248"/>
    </row>
    <row r="80" spans="2:9">
      <c r="B80" s="47" t="s">
        <v>431</v>
      </c>
      <c r="C80" s="244" t="s">
        <v>432</v>
      </c>
      <c r="D80" s="244"/>
      <c r="E80" s="244"/>
      <c r="F80" s="244"/>
      <c r="G80" s="244"/>
      <c r="H80" s="244"/>
      <c r="I80" s="244"/>
    </row>
    <row r="81" spans="2:9" ht="12.75" customHeight="1">
      <c r="B81" s="47" t="s">
        <v>254</v>
      </c>
      <c r="C81" s="244" t="s">
        <v>433</v>
      </c>
      <c r="D81" s="244"/>
      <c r="E81" s="244"/>
      <c r="F81" s="244"/>
      <c r="G81" s="244"/>
      <c r="H81" s="244"/>
      <c r="I81" s="244"/>
    </row>
    <row r="82" spans="2:9" ht="30" customHeight="1">
      <c r="B82" s="47" t="s">
        <v>434</v>
      </c>
      <c r="C82" s="244" t="s">
        <v>435</v>
      </c>
      <c r="D82" s="244"/>
      <c r="E82" s="244"/>
      <c r="F82" s="244"/>
      <c r="G82" s="244"/>
      <c r="H82" s="244"/>
      <c r="I82" s="244"/>
    </row>
    <row r="83" spans="2:9" ht="30" customHeight="1">
      <c r="B83" s="47" t="s">
        <v>436</v>
      </c>
      <c r="C83" s="244" t="s">
        <v>437</v>
      </c>
      <c r="D83" s="244"/>
      <c r="E83" s="244"/>
      <c r="F83" s="244"/>
      <c r="G83" s="244"/>
      <c r="H83" s="244"/>
      <c r="I83" s="244"/>
    </row>
    <row r="84" spans="2:9">
      <c r="B84" s="47" t="s">
        <v>379</v>
      </c>
      <c r="C84" s="244" t="s">
        <v>438</v>
      </c>
      <c r="D84" s="244"/>
      <c r="E84" s="244"/>
      <c r="F84" s="244"/>
      <c r="G84" s="244"/>
      <c r="H84" s="244"/>
      <c r="I84" s="244"/>
    </row>
    <row r="85" spans="2:9" ht="30" customHeight="1">
      <c r="B85" s="47" t="s">
        <v>439</v>
      </c>
      <c r="C85" s="244" t="s">
        <v>440</v>
      </c>
      <c r="D85" s="244"/>
      <c r="E85" s="244"/>
      <c r="F85" s="244"/>
      <c r="G85" s="244"/>
      <c r="H85" s="244"/>
      <c r="I85" s="244"/>
    </row>
    <row r="86" spans="2:9">
      <c r="B86" s="47" t="s">
        <v>253</v>
      </c>
      <c r="C86" s="245" t="s">
        <v>386</v>
      </c>
      <c r="D86" s="243"/>
      <c r="E86" s="243"/>
      <c r="F86" s="243"/>
      <c r="G86" s="243"/>
      <c r="H86" s="243"/>
      <c r="I86" s="243"/>
    </row>
    <row r="87" spans="2:9" ht="26.25" customHeight="1">
      <c r="B87" s="47" t="s">
        <v>441</v>
      </c>
      <c r="C87" s="244" t="s">
        <v>442</v>
      </c>
      <c r="D87" s="244"/>
      <c r="E87" s="244"/>
      <c r="F87" s="244"/>
      <c r="G87" s="244"/>
      <c r="H87" s="244"/>
      <c r="I87" s="244"/>
    </row>
    <row r="88" spans="2:9" ht="26.25" customHeight="1">
      <c r="B88" s="47" t="s">
        <v>443</v>
      </c>
      <c r="C88" s="244" t="s">
        <v>444</v>
      </c>
      <c r="D88" s="244"/>
      <c r="E88" s="244"/>
      <c r="F88" s="244"/>
      <c r="G88" s="244"/>
      <c r="H88" s="244"/>
      <c r="I88" s="244"/>
    </row>
    <row r="89" spans="2:9" ht="27.75" customHeight="1">
      <c r="B89" s="47" t="s">
        <v>445</v>
      </c>
      <c r="C89" s="244" t="s">
        <v>446</v>
      </c>
      <c r="D89" s="244"/>
      <c r="E89" s="244"/>
      <c r="F89" s="244"/>
      <c r="G89" s="244"/>
      <c r="H89" s="244"/>
      <c r="I89" s="244"/>
    </row>
    <row r="90" spans="2:9" ht="54.75" customHeight="1">
      <c r="B90" s="47" t="s">
        <v>447</v>
      </c>
      <c r="C90" s="244" t="s">
        <v>448</v>
      </c>
      <c r="D90" s="244"/>
      <c r="E90" s="244"/>
      <c r="F90" s="244"/>
      <c r="G90" s="244"/>
      <c r="H90" s="244"/>
      <c r="I90" s="244"/>
    </row>
    <row r="91" spans="2:9" ht="33" customHeight="1">
      <c r="B91" s="47" t="s">
        <v>449</v>
      </c>
      <c r="C91" s="244" t="s">
        <v>450</v>
      </c>
      <c r="D91" s="244"/>
      <c r="E91" s="244"/>
      <c r="F91" s="244"/>
      <c r="G91" s="244"/>
      <c r="H91" s="244"/>
      <c r="I91" s="244"/>
    </row>
    <row r="92" spans="2:9">
      <c r="B92" s="47" t="s">
        <v>451</v>
      </c>
      <c r="C92" s="244" t="s">
        <v>452</v>
      </c>
      <c r="D92" s="244"/>
      <c r="E92" s="244"/>
      <c r="F92" s="244"/>
      <c r="G92" s="244"/>
      <c r="H92" s="244"/>
      <c r="I92" s="244"/>
    </row>
    <row r="93" spans="2:9" ht="30.75" customHeight="1">
      <c r="B93" s="47" t="s">
        <v>255</v>
      </c>
      <c r="C93" s="244" t="s">
        <v>453</v>
      </c>
      <c r="D93" s="244"/>
      <c r="E93" s="244"/>
      <c r="F93" s="244"/>
      <c r="G93" s="244"/>
      <c r="H93" s="244"/>
      <c r="I93" s="244"/>
    </row>
    <row r="94" spans="2:9" ht="30.75" customHeight="1">
      <c r="B94" s="47" t="s">
        <v>454</v>
      </c>
      <c r="C94" s="244" t="s">
        <v>455</v>
      </c>
      <c r="D94" s="244"/>
      <c r="E94" s="244"/>
      <c r="F94" s="244"/>
      <c r="G94" s="244"/>
      <c r="H94" s="244"/>
      <c r="I94" s="24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50" t="s">
        <v>373</v>
      </c>
      <c r="D107" s="250"/>
      <c r="E107" s="250"/>
      <c r="F107" s="250"/>
      <c r="G107" s="250"/>
      <c r="H107" s="250"/>
      <c r="I107" s="250"/>
    </row>
    <row r="108" spans="2:11" ht="30.75" customHeight="1">
      <c r="B108" s="42" t="s">
        <v>461</v>
      </c>
      <c r="C108" s="249" t="s">
        <v>462</v>
      </c>
      <c r="D108" s="249"/>
      <c r="E108" s="249"/>
      <c r="F108" s="249"/>
      <c r="G108" s="249"/>
      <c r="H108" s="249"/>
      <c r="I108" s="249"/>
    </row>
    <row r="109" spans="2:11" ht="21.75" customHeight="1">
      <c r="B109" s="42" t="s">
        <v>463</v>
      </c>
      <c r="C109" s="249" t="s">
        <v>464</v>
      </c>
      <c r="D109" s="249"/>
      <c r="E109" s="249"/>
      <c r="F109" s="249"/>
      <c r="G109" s="249"/>
      <c r="H109" s="249"/>
      <c r="I109" s="249"/>
    </row>
    <row r="110" spans="2:11" ht="21" customHeight="1">
      <c r="B110" s="42" t="s">
        <v>465</v>
      </c>
      <c r="C110" s="249" t="s">
        <v>466</v>
      </c>
      <c r="D110" s="249"/>
      <c r="E110" s="249"/>
      <c r="F110" s="249"/>
      <c r="G110" s="249"/>
      <c r="H110" s="249"/>
      <c r="I110" s="249"/>
    </row>
    <row r="111" spans="2:11" ht="26.25" customHeight="1">
      <c r="B111" s="42" t="s">
        <v>467</v>
      </c>
      <c r="C111" s="249" t="s">
        <v>468</v>
      </c>
      <c r="D111" s="249"/>
      <c r="E111" s="249"/>
      <c r="F111" s="249"/>
      <c r="G111" s="249"/>
      <c r="H111" s="249"/>
      <c r="I111" s="249"/>
    </row>
    <row r="112" spans="2:11" ht="21" customHeight="1">
      <c r="B112" s="42" t="s">
        <v>469</v>
      </c>
      <c r="C112" s="249" t="s">
        <v>470</v>
      </c>
      <c r="D112" s="249"/>
      <c r="E112" s="249"/>
      <c r="F112" s="249"/>
      <c r="G112" s="249"/>
      <c r="H112" s="249"/>
      <c r="I112" s="249"/>
    </row>
    <row r="113" spans="2:11" ht="21.75" customHeight="1">
      <c r="B113" s="42" t="s">
        <v>471</v>
      </c>
      <c r="C113" s="249" t="s">
        <v>472</v>
      </c>
      <c r="D113" s="249"/>
      <c r="E113" s="249"/>
      <c r="F113" s="249"/>
      <c r="G113" s="249"/>
      <c r="H113" s="249"/>
      <c r="I113" s="249"/>
    </row>
    <row r="114" spans="2:11" ht="33" customHeight="1">
      <c r="B114" s="42" t="s">
        <v>473</v>
      </c>
      <c r="C114" s="249" t="s">
        <v>474</v>
      </c>
      <c r="D114" s="249"/>
      <c r="E114" s="249"/>
      <c r="F114" s="249"/>
      <c r="G114" s="249"/>
      <c r="H114" s="249"/>
      <c r="I114" s="249"/>
    </row>
    <row r="122" spans="2:11">
      <c r="B122" t="s">
        <v>475</v>
      </c>
      <c r="K122" t="s">
        <v>460</v>
      </c>
    </row>
    <row r="123" spans="2:11">
      <c r="B123" s="8" t="s">
        <v>372</v>
      </c>
      <c r="C123" s="250" t="s">
        <v>373</v>
      </c>
      <c r="D123" s="250"/>
      <c r="E123" s="250"/>
      <c r="F123" s="250"/>
      <c r="G123" s="250"/>
      <c r="H123" s="250"/>
      <c r="I123" s="250"/>
    </row>
    <row r="124" spans="2:11">
      <c r="B124" s="42" t="s">
        <v>471</v>
      </c>
      <c r="C124" s="249" t="s">
        <v>476</v>
      </c>
      <c r="D124" s="249"/>
      <c r="E124" s="249"/>
      <c r="F124" s="249"/>
      <c r="G124" s="249"/>
      <c r="H124" s="249"/>
      <c r="I124" s="249"/>
    </row>
    <row r="125" spans="2:11">
      <c r="B125" s="42" t="s">
        <v>477</v>
      </c>
      <c r="C125" s="249" t="s">
        <v>478</v>
      </c>
      <c r="D125" s="249"/>
      <c r="E125" s="249"/>
      <c r="F125" s="249"/>
      <c r="G125" s="249"/>
      <c r="H125" s="249"/>
      <c r="I125" s="249"/>
    </row>
    <row r="126" spans="2:11" ht="55.5" customHeight="1">
      <c r="B126" s="42" t="s">
        <v>479</v>
      </c>
      <c r="C126" s="249" t="s">
        <v>480</v>
      </c>
      <c r="D126" s="249"/>
      <c r="E126" s="249"/>
      <c r="F126" s="249"/>
      <c r="G126" s="249"/>
      <c r="H126" s="249"/>
      <c r="I126" s="249"/>
    </row>
    <row r="127" spans="2:11">
      <c r="B127" s="42" t="s">
        <v>481</v>
      </c>
      <c r="C127" s="249" t="s">
        <v>482</v>
      </c>
      <c r="D127" s="249"/>
      <c r="E127" s="249"/>
      <c r="F127" s="249"/>
      <c r="G127" s="249"/>
      <c r="H127" s="249"/>
      <c r="I127" s="249"/>
    </row>
    <row r="128" spans="2:11">
      <c r="B128" s="42" t="s">
        <v>483</v>
      </c>
      <c r="C128" s="249" t="s">
        <v>484</v>
      </c>
      <c r="D128" s="249"/>
      <c r="E128" s="249"/>
      <c r="F128" s="249"/>
      <c r="G128" s="249"/>
      <c r="H128" s="249"/>
      <c r="I128" s="249"/>
    </row>
    <row r="129" spans="2:11">
      <c r="B129" s="42" t="s">
        <v>485</v>
      </c>
      <c r="C129" s="249" t="s">
        <v>486</v>
      </c>
      <c r="D129" s="249"/>
      <c r="E129" s="249"/>
      <c r="F129" s="249"/>
      <c r="G129" s="249"/>
      <c r="H129" s="249"/>
      <c r="I129" s="249"/>
    </row>
    <row r="130" spans="2:11">
      <c r="B130" s="42" t="s">
        <v>487</v>
      </c>
      <c r="C130" s="249" t="s">
        <v>488</v>
      </c>
      <c r="D130" s="249"/>
      <c r="E130" s="249"/>
      <c r="F130" s="249"/>
      <c r="G130" s="249"/>
      <c r="H130" s="249"/>
      <c r="I130" s="249"/>
    </row>
    <row r="131" spans="2:11" ht="12.75" customHeight="1">
      <c r="B131" s="42" t="s">
        <v>489</v>
      </c>
      <c r="C131" s="249" t="s">
        <v>490</v>
      </c>
      <c r="D131" s="249"/>
      <c r="E131" s="249"/>
      <c r="F131" s="249"/>
      <c r="G131" s="249"/>
      <c r="H131" s="249"/>
      <c r="I131" s="249"/>
    </row>
    <row r="132" spans="2:11" ht="12.75" customHeight="1">
      <c r="B132" s="42" t="s">
        <v>491</v>
      </c>
      <c r="C132" s="249" t="s">
        <v>492</v>
      </c>
      <c r="D132" s="249"/>
      <c r="E132" s="249"/>
      <c r="F132" s="249"/>
      <c r="G132" s="249"/>
      <c r="H132" s="249"/>
      <c r="I132" s="249"/>
    </row>
    <row r="133" spans="2:11" ht="12.75" customHeight="1">
      <c r="B133" s="42" t="s">
        <v>493</v>
      </c>
      <c r="C133" s="249" t="s">
        <v>494</v>
      </c>
      <c r="D133" s="249"/>
      <c r="E133" s="249"/>
      <c r="F133" s="249"/>
      <c r="G133" s="249"/>
      <c r="H133" s="249"/>
      <c r="I133" s="249"/>
    </row>
    <row r="134" spans="2:11" ht="12.75" customHeight="1">
      <c r="B134" s="42" t="s">
        <v>495</v>
      </c>
      <c r="C134" s="249" t="s">
        <v>496</v>
      </c>
      <c r="D134" s="249"/>
      <c r="E134" s="249"/>
      <c r="F134" s="249"/>
      <c r="G134" s="249"/>
      <c r="H134" s="249"/>
      <c r="I134" s="249"/>
    </row>
    <row r="135" spans="2:11" ht="12.75" customHeight="1">
      <c r="B135" s="42" t="s">
        <v>497</v>
      </c>
      <c r="C135" s="249" t="s">
        <v>498</v>
      </c>
      <c r="D135" s="249"/>
      <c r="E135" s="249"/>
      <c r="F135" s="249"/>
      <c r="G135" s="249"/>
      <c r="H135" s="249"/>
      <c r="I135" s="249"/>
    </row>
    <row r="136" spans="2:11">
      <c r="B136" s="42" t="s">
        <v>391</v>
      </c>
      <c r="C136" s="249" t="s">
        <v>499</v>
      </c>
      <c r="D136" s="249"/>
      <c r="E136" s="249"/>
      <c r="F136" s="249"/>
      <c r="G136" s="249"/>
      <c r="H136" s="249"/>
      <c r="I136" s="249"/>
    </row>
    <row r="141" spans="2:11">
      <c r="B141" t="s">
        <v>500</v>
      </c>
    </row>
    <row r="142" spans="2:11">
      <c r="B142" t="s">
        <v>501</v>
      </c>
      <c r="K142" t="s">
        <v>460</v>
      </c>
    </row>
    <row r="143" spans="2:11">
      <c r="B143" s="8" t="s">
        <v>372</v>
      </c>
      <c r="C143" s="250" t="s">
        <v>373</v>
      </c>
      <c r="D143" s="250"/>
      <c r="E143" s="250"/>
      <c r="F143" s="250"/>
      <c r="G143" s="250"/>
      <c r="H143" s="250"/>
      <c r="I143" s="250"/>
    </row>
    <row r="144" spans="2:11">
      <c r="B144" s="42" t="s">
        <v>502</v>
      </c>
      <c r="C144" s="249" t="s">
        <v>503</v>
      </c>
      <c r="D144" s="249"/>
      <c r="E144" s="249"/>
      <c r="F144" s="249"/>
      <c r="G144" s="249"/>
      <c r="H144" s="249"/>
      <c r="I144" s="249"/>
    </row>
    <row r="145" spans="2:9" ht="33" customHeight="1">
      <c r="B145" s="42" t="s">
        <v>504</v>
      </c>
      <c r="C145" s="249" t="s">
        <v>505</v>
      </c>
      <c r="D145" s="249"/>
      <c r="E145" s="249"/>
      <c r="F145" s="249"/>
      <c r="G145" s="249"/>
      <c r="H145" s="249"/>
      <c r="I145" s="249"/>
    </row>
    <row r="146" spans="2:9" ht="32.25" customHeight="1">
      <c r="B146" s="42" t="s">
        <v>506</v>
      </c>
      <c r="C146" s="249" t="s">
        <v>507</v>
      </c>
      <c r="D146" s="249"/>
      <c r="E146" s="249"/>
      <c r="F146" s="249"/>
      <c r="G146" s="249"/>
      <c r="H146" s="249"/>
      <c r="I146" s="249"/>
    </row>
    <row r="147" spans="2:9" ht="12.75" customHeight="1">
      <c r="B147" s="42" t="s">
        <v>439</v>
      </c>
      <c r="C147" s="249" t="s">
        <v>508</v>
      </c>
      <c r="D147" s="249"/>
      <c r="E147" s="249"/>
      <c r="F147" s="249"/>
      <c r="G147" s="249"/>
      <c r="H147" s="249"/>
      <c r="I147" s="249"/>
    </row>
    <row r="148" spans="2:9">
      <c r="B148" s="42" t="s">
        <v>509</v>
      </c>
      <c r="C148" s="249" t="s">
        <v>510</v>
      </c>
      <c r="D148" s="249"/>
      <c r="E148" s="249"/>
      <c r="F148" s="249"/>
      <c r="G148" s="249"/>
      <c r="H148" s="249"/>
      <c r="I148" s="249"/>
    </row>
    <row r="149" spans="2:9">
      <c r="B149" s="42" t="s">
        <v>254</v>
      </c>
      <c r="C149" s="249" t="s">
        <v>511</v>
      </c>
      <c r="D149" s="249"/>
      <c r="E149" s="249"/>
      <c r="F149" s="249"/>
      <c r="G149" s="249"/>
      <c r="H149" s="249"/>
      <c r="I149" s="249"/>
    </row>
    <row r="150" spans="2:9" ht="12.75" customHeight="1">
      <c r="B150" s="42" t="s">
        <v>431</v>
      </c>
      <c r="C150" s="249" t="s">
        <v>512</v>
      </c>
      <c r="D150" s="249"/>
      <c r="E150" s="249"/>
      <c r="F150" s="249"/>
      <c r="G150" s="249"/>
      <c r="H150" s="249"/>
      <c r="I150" s="24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32"/>
  <sheetViews>
    <sheetView topLeftCell="A28" workbookViewId="0">
      <selection activeCell="A32" sqref="A32:XFD32"/>
    </sheetView>
  </sheetViews>
  <sheetFormatPr defaultRowHeight="12.75" customHeight="1"/>
  <cols>
    <col min="1" max="1" width="18.85546875" style="111" customWidth="1"/>
    <col min="2" max="3" width="20.5703125" customWidth="1"/>
    <col min="4" max="4" width="69.28515625" style="114" customWidth="1"/>
  </cols>
  <sheetData>
    <row r="1" spans="1:4" ht="12.95">
      <c r="A1" s="107" t="s">
        <v>37</v>
      </c>
      <c r="B1" s="108" t="s">
        <v>532</v>
      </c>
      <c r="C1" s="108" t="s">
        <v>533</v>
      </c>
      <c r="D1" s="112" t="s">
        <v>534</v>
      </c>
    </row>
    <row r="2" spans="1:4" ht="39.75" customHeight="1">
      <c r="A2" s="109">
        <v>45187</v>
      </c>
      <c r="B2" s="110" t="s">
        <v>535</v>
      </c>
      <c r="C2" s="110"/>
      <c r="D2" s="113" t="s">
        <v>536</v>
      </c>
    </row>
    <row r="3" spans="1:4" ht="12.95">
      <c r="A3" s="109">
        <v>45187</v>
      </c>
      <c r="B3" s="110" t="s">
        <v>537</v>
      </c>
      <c r="C3" s="110"/>
      <c r="D3" s="113" t="s">
        <v>538</v>
      </c>
    </row>
    <row r="4" spans="1:4" ht="26.1">
      <c r="A4" s="109">
        <v>45188</v>
      </c>
      <c r="B4" s="110" t="s">
        <v>537</v>
      </c>
      <c r="C4" s="110"/>
      <c r="D4" s="113" t="s">
        <v>539</v>
      </c>
    </row>
    <row r="5" spans="1:4" ht="26.1">
      <c r="A5" s="109">
        <v>45190</v>
      </c>
      <c r="B5" s="110" t="s">
        <v>537</v>
      </c>
      <c r="C5" s="135"/>
      <c r="D5" s="115" t="s">
        <v>540</v>
      </c>
    </row>
    <row r="6" spans="1:4" ht="26.1">
      <c r="A6" s="116">
        <v>45190</v>
      </c>
      <c r="B6" s="117" t="s">
        <v>535</v>
      </c>
      <c r="C6" s="117"/>
      <c r="D6" s="118" t="s">
        <v>541</v>
      </c>
    </row>
    <row r="7" spans="1:4" ht="39">
      <c r="A7" s="109">
        <v>45191</v>
      </c>
      <c r="B7" s="110" t="s">
        <v>535</v>
      </c>
      <c r="C7" s="110"/>
      <c r="D7" s="113" t="s">
        <v>542</v>
      </c>
    </row>
    <row r="8" spans="1:4" ht="51.95">
      <c r="A8" s="109">
        <v>45194</v>
      </c>
      <c r="B8" s="110" t="s">
        <v>535</v>
      </c>
      <c r="C8" s="110"/>
      <c r="D8" s="113" t="s">
        <v>543</v>
      </c>
    </row>
    <row r="9" spans="1:4" ht="26.1">
      <c r="A9" s="109">
        <v>45194</v>
      </c>
      <c r="B9" s="110" t="s">
        <v>537</v>
      </c>
      <c r="C9" s="110"/>
      <c r="D9" s="113" t="s">
        <v>544</v>
      </c>
    </row>
    <row r="10" spans="1:4" ht="12.95">
      <c r="A10" s="109">
        <v>45194</v>
      </c>
      <c r="B10" s="110" t="s">
        <v>537</v>
      </c>
      <c r="C10" s="110"/>
      <c r="D10" s="113" t="s">
        <v>545</v>
      </c>
    </row>
    <row r="11" spans="1:4" ht="39">
      <c r="A11" s="109">
        <v>45195</v>
      </c>
      <c r="B11" s="110" t="s">
        <v>535</v>
      </c>
      <c r="C11" s="110"/>
      <c r="D11" s="113" t="s">
        <v>546</v>
      </c>
    </row>
    <row r="12" spans="1:4" ht="39">
      <c r="A12" s="109">
        <v>45195</v>
      </c>
      <c r="B12" s="110" t="s">
        <v>535</v>
      </c>
      <c r="C12" s="110"/>
      <c r="D12" s="113" t="s">
        <v>547</v>
      </c>
    </row>
    <row r="13" spans="1:4" ht="12.95">
      <c r="A13" s="109">
        <v>45197</v>
      </c>
      <c r="B13" s="110" t="s">
        <v>535</v>
      </c>
      <c r="C13" s="110"/>
      <c r="D13" s="113" t="s">
        <v>548</v>
      </c>
    </row>
    <row r="14" spans="1:4" ht="12.95">
      <c r="A14" s="109">
        <v>45197</v>
      </c>
      <c r="B14" s="110" t="s">
        <v>535</v>
      </c>
      <c r="C14" s="110"/>
      <c r="D14" s="113" t="s">
        <v>549</v>
      </c>
    </row>
    <row r="15" spans="1:4" ht="12.95">
      <c r="A15" s="109">
        <v>45198</v>
      </c>
      <c r="B15" s="110" t="s">
        <v>535</v>
      </c>
      <c r="C15" s="110"/>
      <c r="D15" s="113" t="s">
        <v>550</v>
      </c>
    </row>
    <row r="16" spans="1:4" ht="26.1">
      <c r="A16" s="109">
        <v>45209</v>
      </c>
      <c r="B16" s="110" t="s">
        <v>535</v>
      </c>
      <c r="C16" s="110"/>
      <c r="D16" s="113" t="s">
        <v>551</v>
      </c>
    </row>
    <row r="17" spans="1:4" ht="12.95">
      <c r="A17" s="109">
        <v>45218</v>
      </c>
      <c r="B17" s="110" t="s">
        <v>535</v>
      </c>
      <c r="C17" s="110"/>
      <c r="D17" s="113" t="s">
        <v>552</v>
      </c>
    </row>
    <row r="18" spans="1:4" ht="26.1">
      <c r="A18" s="109">
        <v>45222</v>
      </c>
      <c r="B18" s="110" t="s">
        <v>535</v>
      </c>
      <c r="C18" s="110"/>
      <c r="D18" s="113" t="s">
        <v>553</v>
      </c>
    </row>
    <row r="19" spans="1:4" ht="12.75" customHeight="1">
      <c r="A19" s="109">
        <v>45245</v>
      </c>
      <c r="B19" s="110" t="s">
        <v>535</v>
      </c>
      <c r="C19" s="135" t="s">
        <v>554</v>
      </c>
      <c r="D19" s="113" t="s">
        <v>555</v>
      </c>
    </row>
    <row r="20" spans="1:4" s="136" customFormat="1" ht="12.75" customHeight="1">
      <c r="A20" s="142">
        <v>45252</v>
      </c>
      <c r="B20" s="143" t="s">
        <v>535</v>
      </c>
      <c r="C20" s="144" t="s">
        <v>556</v>
      </c>
      <c r="D20" s="145" t="s">
        <v>557</v>
      </c>
    </row>
    <row r="21" spans="1:4" ht="27" customHeight="1">
      <c r="A21" s="116">
        <v>45265</v>
      </c>
      <c r="B21" s="117" t="s">
        <v>558</v>
      </c>
      <c r="C21" s="144" t="s">
        <v>556</v>
      </c>
      <c r="D21" s="140" t="s">
        <v>559</v>
      </c>
    </row>
    <row r="22" spans="1:4" s="136" customFormat="1" ht="12.75" customHeight="1">
      <c r="A22" s="146">
        <v>45293</v>
      </c>
      <c r="B22" s="147" t="s">
        <v>535</v>
      </c>
      <c r="C22" s="147" t="s">
        <v>560</v>
      </c>
      <c r="D22" s="141" t="s">
        <v>561</v>
      </c>
    </row>
    <row r="23" spans="1:4" s="136" customFormat="1" ht="26.1">
      <c r="A23" s="146">
        <v>45302</v>
      </c>
      <c r="B23" s="147" t="s">
        <v>535</v>
      </c>
      <c r="C23" s="147" t="s">
        <v>562</v>
      </c>
      <c r="D23" s="141" t="s">
        <v>563</v>
      </c>
    </row>
    <row r="24" spans="1:4" s="136" customFormat="1" ht="152.25" customHeight="1">
      <c r="A24" s="146">
        <v>45327</v>
      </c>
      <c r="B24" s="147" t="s">
        <v>535</v>
      </c>
      <c r="C24" s="147" t="s">
        <v>564</v>
      </c>
      <c r="D24" s="141" t="s">
        <v>565</v>
      </c>
    </row>
    <row r="25" spans="1:4" s="136" customFormat="1" ht="12.75" customHeight="1">
      <c r="A25" s="146">
        <v>45371</v>
      </c>
      <c r="B25" s="147" t="s">
        <v>535</v>
      </c>
      <c r="C25" s="147" t="s">
        <v>566</v>
      </c>
      <c r="D25" s="141" t="s">
        <v>567</v>
      </c>
    </row>
    <row r="26" spans="1:4" s="136" customFormat="1" ht="12.75" customHeight="1">
      <c r="A26" s="158">
        <v>45426</v>
      </c>
      <c r="B26" s="159" t="s">
        <v>568</v>
      </c>
      <c r="C26" s="159" t="s">
        <v>569</v>
      </c>
      <c r="D26" s="160" t="s">
        <v>570</v>
      </c>
    </row>
    <row r="27" spans="1:4" ht="26.1">
      <c r="A27" s="109">
        <v>45436</v>
      </c>
      <c r="B27" s="110" t="s">
        <v>537</v>
      </c>
      <c r="C27" s="110" t="s">
        <v>569</v>
      </c>
      <c r="D27" s="113" t="s">
        <v>571</v>
      </c>
    </row>
    <row r="28" spans="1:4" ht="26.1">
      <c r="A28" s="109">
        <v>45436</v>
      </c>
      <c r="B28" s="110" t="s">
        <v>537</v>
      </c>
      <c r="C28" s="110" t="s">
        <v>569</v>
      </c>
      <c r="D28" s="113" t="s">
        <v>572</v>
      </c>
    </row>
    <row r="29" spans="1:4" ht="12.75" customHeight="1">
      <c r="A29" s="109">
        <v>45436</v>
      </c>
      <c r="B29" s="110" t="s">
        <v>537</v>
      </c>
      <c r="C29" s="110" t="s">
        <v>569</v>
      </c>
      <c r="D29" s="113" t="s">
        <v>573</v>
      </c>
    </row>
    <row r="30" spans="1:4" ht="26.1">
      <c r="A30" s="116">
        <v>45436</v>
      </c>
      <c r="B30" s="135" t="s">
        <v>537</v>
      </c>
      <c r="C30" s="110" t="s">
        <v>569</v>
      </c>
      <c r="D30" s="115" t="s">
        <v>574</v>
      </c>
    </row>
    <row r="31" spans="1:4" ht="39">
      <c r="A31" s="109">
        <v>45436</v>
      </c>
      <c r="B31" s="110" t="s">
        <v>537</v>
      </c>
      <c r="C31" s="110" t="s">
        <v>569</v>
      </c>
      <c r="D31" s="113" t="s">
        <v>575</v>
      </c>
    </row>
    <row r="32" spans="1:4" ht="12.75" customHeight="1">
      <c r="A32" s="146">
        <v>45468</v>
      </c>
      <c r="B32" s="147" t="s">
        <v>576</v>
      </c>
      <c r="C32" s="147" t="s">
        <v>577</v>
      </c>
      <c r="D32" s="141" t="s">
        <v>578</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40"/>
  <sheetViews>
    <sheetView topLeftCell="A9" zoomScale="85" zoomScaleNormal="85" workbookViewId="0">
      <selection sqref="A1:D15"/>
    </sheetView>
  </sheetViews>
  <sheetFormatPr defaultColWidth="8.85546875" defaultRowHeight="12" customHeight="1"/>
  <cols>
    <col min="1" max="5" width="30.85546875" style="77" customWidth="1"/>
    <col min="6" max="8" width="30.85546875" style="80" customWidth="1"/>
    <col min="9" max="9" width="34.140625" style="80" customWidth="1"/>
    <col min="10" max="10" width="20.85546875" style="80" customWidth="1"/>
    <col min="11" max="11" width="15.85546875" style="77" customWidth="1"/>
    <col min="12" max="12" width="25.85546875" style="77" customWidth="1"/>
    <col min="13" max="13" width="26.140625" style="77" customWidth="1"/>
    <col min="14" max="14" width="27.85546875" style="77" bestFit="1" customWidth="1"/>
    <col min="15" max="15" width="23.140625" style="77" bestFit="1" customWidth="1"/>
    <col min="16" max="16" width="28.85546875" style="77" bestFit="1" customWidth="1"/>
    <col min="17" max="17" width="23.140625" style="77" bestFit="1" customWidth="1"/>
    <col min="18" max="18" width="28.85546875" style="77" bestFit="1" customWidth="1"/>
    <col min="19" max="19" width="20.140625" style="77" bestFit="1" customWidth="1"/>
    <col min="20" max="20" width="12.85546875" style="77" customWidth="1"/>
    <col min="21" max="23" width="10.5703125" style="77" bestFit="1" customWidth="1"/>
    <col min="24" max="24" width="28.85546875" style="77" bestFit="1" customWidth="1"/>
    <col min="25" max="16384" width="8.85546875" style="77"/>
  </cols>
  <sheetData>
    <row r="1" spans="1:24" ht="30" customHeight="1">
      <c r="A1" s="131" t="s">
        <v>461</v>
      </c>
      <c r="B1" s="265" t="s">
        <v>579</v>
      </c>
      <c r="C1" s="265"/>
      <c r="D1" s="265"/>
      <c r="E1" s="93"/>
      <c r="F1" s="94"/>
      <c r="G1" s="93"/>
      <c r="H1" s="95"/>
      <c r="I1" s="95"/>
      <c r="J1" s="95"/>
      <c r="K1" s="95"/>
      <c r="L1" s="95"/>
      <c r="M1" s="95"/>
      <c r="N1" s="57"/>
      <c r="O1" s="57"/>
      <c r="P1" s="57"/>
      <c r="Q1" s="57"/>
      <c r="R1" s="57"/>
      <c r="S1" s="57"/>
      <c r="T1" s="57"/>
      <c r="U1" s="57"/>
      <c r="V1" s="57"/>
      <c r="W1" s="57"/>
      <c r="X1" s="57"/>
    </row>
    <row r="2" spans="1:24" ht="30" customHeight="1">
      <c r="A2" s="132" t="s">
        <v>580</v>
      </c>
      <c r="B2" s="254" t="s">
        <v>581</v>
      </c>
      <c r="C2" s="254"/>
      <c r="D2" s="254"/>
      <c r="E2" s="93"/>
      <c r="F2" s="94"/>
      <c r="G2" s="93"/>
      <c r="H2" s="95"/>
      <c r="I2" s="95"/>
      <c r="J2" s="95"/>
      <c r="K2" s="95"/>
      <c r="L2" s="95"/>
      <c r="M2" s="95"/>
      <c r="N2" s="57"/>
      <c r="O2" s="57"/>
      <c r="P2" s="57"/>
      <c r="Q2" s="57"/>
      <c r="R2" s="57"/>
      <c r="S2" s="57"/>
      <c r="T2" s="57"/>
      <c r="U2" s="57"/>
      <c r="V2" s="57"/>
      <c r="W2" s="57"/>
      <c r="X2" s="57"/>
    </row>
    <row r="3" spans="1:24" ht="30" customHeight="1">
      <c r="A3" s="129" t="s">
        <v>582</v>
      </c>
      <c r="B3" s="266" t="s">
        <v>583</v>
      </c>
      <c r="C3" s="266"/>
      <c r="D3" s="266"/>
      <c r="E3" s="96"/>
      <c r="F3" s="97"/>
      <c r="G3" s="96"/>
      <c r="H3" s="98"/>
      <c r="I3" s="98"/>
      <c r="J3" s="98"/>
      <c r="K3" s="98"/>
      <c r="L3" s="98"/>
      <c r="M3" s="98"/>
      <c r="N3" s="57"/>
      <c r="O3" s="57"/>
      <c r="P3" s="57"/>
      <c r="Q3" s="57"/>
      <c r="R3" s="57"/>
      <c r="S3" s="57"/>
      <c r="T3" s="57"/>
      <c r="U3" s="57"/>
      <c r="V3" s="57"/>
      <c r="W3" s="57"/>
      <c r="X3" s="57"/>
    </row>
    <row r="4" spans="1:24" ht="51.75" customHeight="1">
      <c r="A4" s="130" t="s">
        <v>465</v>
      </c>
      <c r="B4" s="267" t="s">
        <v>584</v>
      </c>
      <c r="C4" s="268"/>
      <c r="D4" s="269"/>
      <c r="E4" s="100"/>
      <c r="F4" s="101"/>
      <c r="G4" s="100"/>
      <c r="H4" s="98"/>
      <c r="I4" s="98"/>
      <c r="J4" s="98"/>
      <c r="K4" s="98"/>
      <c r="L4" s="98"/>
      <c r="M4" s="98"/>
      <c r="N4" s="57"/>
      <c r="O4" s="57"/>
      <c r="P4" s="57"/>
      <c r="Q4" s="57"/>
      <c r="R4" s="57"/>
      <c r="S4" s="57"/>
      <c r="T4" s="57"/>
      <c r="U4" s="57"/>
      <c r="V4" s="57"/>
      <c r="W4" s="57"/>
      <c r="X4" s="57"/>
    </row>
    <row r="5" spans="1:24" ht="30" customHeight="1">
      <c r="A5" s="92" t="s">
        <v>585</v>
      </c>
      <c r="B5" s="262" t="s">
        <v>586</v>
      </c>
      <c r="C5" s="263"/>
      <c r="D5" s="264"/>
      <c r="E5" s="96" t="s">
        <v>587</v>
      </c>
      <c r="F5" s="97"/>
      <c r="G5" s="96"/>
      <c r="H5" s="98"/>
      <c r="I5" s="98"/>
      <c r="J5" s="98"/>
      <c r="K5" s="98"/>
      <c r="L5" s="98"/>
      <c r="M5" s="98"/>
      <c r="N5" s="57"/>
      <c r="O5" s="57"/>
      <c r="P5" s="57"/>
      <c r="Q5" s="57"/>
      <c r="R5" s="57"/>
      <c r="S5" s="57"/>
      <c r="T5" s="57"/>
      <c r="U5" s="57"/>
      <c r="V5" s="57"/>
      <c r="W5" s="57"/>
      <c r="X5" s="57"/>
    </row>
    <row r="6" spans="1:24" ht="30" customHeight="1">
      <c r="A6" s="92" t="s">
        <v>588</v>
      </c>
      <c r="B6" s="270" t="s">
        <v>589</v>
      </c>
      <c r="C6" s="263"/>
      <c r="D6" s="264"/>
      <c r="E6" s="96"/>
      <c r="F6" s="97"/>
      <c r="G6" s="96"/>
      <c r="H6" s="98"/>
      <c r="I6" s="98"/>
      <c r="J6" s="98"/>
      <c r="K6" s="98"/>
      <c r="L6" s="98"/>
      <c r="M6" s="98"/>
      <c r="N6" s="57"/>
      <c r="O6" s="57"/>
      <c r="P6" s="57"/>
      <c r="Q6" s="57"/>
      <c r="R6" s="57"/>
      <c r="S6" s="57"/>
      <c r="T6" s="57"/>
      <c r="U6" s="57"/>
      <c r="V6" s="57"/>
      <c r="W6" s="57"/>
      <c r="X6" s="57"/>
    </row>
    <row r="7" spans="1:24" ht="30" customHeight="1">
      <c r="A7" s="92" t="s">
        <v>590</v>
      </c>
      <c r="B7" s="256" t="s">
        <v>591</v>
      </c>
      <c r="C7" s="257"/>
      <c r="D7" s="258"/>
      <c r="E7" s="96"/>
      <c r="F7" s="97"/>
      <c r="G7" s="96"/>
      <c r="H7" s="98"/>
      <c r="I7" s="98"/>
      <c r="J7" s="98"/>
      <c r="K7" s="98"/>
      <c r="L7" s="98"/>
      <c r="M7" s="98"/>
      <c r="N7" s="57"/>
      <c r="O7" s="57"/>
      <c r="P7" s="57"/>
      <c r="Q7" s="57"/>
      <c r="R7" s="57"/>
      <c r="S7" s="57"/>
      <c r="T7" s="57"/>
      <c r="U7" s="57"/>
      <c r="V7" s="57"/>
      <c r="W7" s="57"/>
      <c r="X7" s="57"/>
    </row>
    <row r="8" spans="1:24" ht="30" customHeight="1">
      <c r="A8" s="92" t="s">
        <v>592</v>
      </c>
      <c r="B8" s="255" t="s">
        <v>535</v>
      </c>
      <c r="C8" s="255"/>
      <c r="D8" s="255"/>
      <c r="E8" s="96"/>
      <c r="F8" s="97"/>
      <c r="G8" s="96"/>
      <c r="H8" s="98"/>
      <c r="I8" s="98"/>
      <c r="J8" s="98"/>
      <c r="K8" s="98"/>
      <c r="L8" s="98"/>
      <c r="M8" s="98"/>
      <c r="N8" s="57"/>
      <c r="O8" s="57"/>
      <c r="P8" s="57"/>
      <c r="Q8" s="57"/>
      <c r="R8" s="57"/>
      <c r="S8" s="57"/>
      <c r="T8" s="57"/>
      <c r="U8" s="57"/>
      <c r="V8" s="57"/>
      <c r="W8" s="57"/>
      <c r="X8" s="57"/>
    </row>
    <row r="9" spans="1:24" ht="30" customHeight="1">
      <c r="A9" s="99" t="s">
        <v>252</v>
      </c>
      <c r="B9" s="261" t="s">
        <v>513</v>
      </c>
      <c r="C9" s="261"/>
      <c r="D9" s="261"/>
      <c r="E9" s="96"/>
      <c r="F9" s="97"/>
      <c r="G9" s="96"/>
      <c r="H9" s="98"/>
      <c r="I9" s="98"/>
      <c r="J9" s="98"/>
      <c r="K9" s="98"/>
      <c r="L9" s="98"/>
      <c r="M9" s="98"/>
      <c r="N9" s="57"/>
      <c r="O9" s="57"/>
      <c r="P9" s="57"/>
      <c r="Q9" s="57"/>
      <c r="R9" s="57"/>
      <c r="S9" s="57"/>
      <c r="T9" s="57"/>
      <c r="U9" s="57"/>
      <c r="V9" s="57"/>
      <c r="W9" s="57"/>
      <c r="X9" s="57"/>
    </row>
    <row r="10" spans="1:24" ht="30" customHeight="1">
      <c r="A10" s="99" t="s">
        <v>593</v>
      </c>
      <c r="B10" s="262" t="s">
        <v>594</v>
      </c>
      <c r="C10" s="263"/>
      <c r="D10" s="264"/>
      <c r="E10" s="96"/>
      <c r="F10" s="97"/>
      <c r="G10" s="96"/>
      <c r="H10" s="98"/>
      <c r="I10" s="98"/>
      <c r="J10" s="98"/>
      <c r="K10" s="98"/>
      <c r="L10" s="98"/>
      <c r="M10" s="98"/>
      <c r="N10" s="57"/>
      <c r="O10" s="57"/>
      <c r="P10" s="57"/>
      <c r="Q10" s="57"/>
      <c r="R10" s="57"/>
      <c r="S10" s="57"/>
      <c r="T10" s="57"/>
      <c r="U10" s="57"/>
      <c r="V10" s="57"/>
      <c r="W10" s="57"/>
      <c r="X10" s="57"/>
    </row>
    <row r="11" spans="1:24" ht="30" hidden="1" customHeight="1">
      <c r="A11" s="99" t="s">
        <v>595</v>
      </c>
      <c r="B11" s="255"/>
      <c r="C11" s="255"/>
      <c r="D11" s="255"/>
      <c r="E11" s="97"/>
      <c r="F11" s="97"/>
      <c r="G11" s="102"/>
      <c r="H11" s="98"/>
      <c r="I11" s="98"/>
      <c r="J11" s="98"/>
      <c r="K11" s="98"/>
      <c r="L11" s="98"/>
      <c r="M11" s="98"/>
      <c r="N11" s="57"/>
      <c r="O11" s="57"/>
      <c r="P11" s="57"/>
      <c r="Q11" s="57"/>
      <c r="R11" s="57"/>
      <c r="S11" s="57"/>
      <c r="T11" s="57"/>
      <c r="U11" s="57"/>
      <c r="V11" s="57"/>
      <c r="W11" s="57"/>
      <c r="X11" s="57"/>
    </row>
    <row r="12" spans="1:24" ht="30" customHeight="1">
      <c r="A12" s="99" t="s">
        <v>596</v>
      </c>
      <c r="B12" s="255" t="s">
        <v>597</v>
      </c>
      <c r="C12" s="255"/>
      <c r="D12" s="255"/>
      <c r="E12" s="97"/>
      <c r="F12" s="97"/>
      <c r="G12" s="102"/>
      <c r="H12" s="98"/>
      <c r="I12" s="98"/>
      <c r="J12" s="98"/>
      <c r="K12" s="98"/>
      <c r="L12" s="98"/>
      <c r="M12" s="98"/>
      <c r="N12" s="57"/>
      <c r="O12" s="57"/>
      <c r="P12" s="57"/>
      <c r="Q12" s="57"/>
      <c r="R12" s="57"/>
      <c r="S12" s="57"/>
      <c r="T12" s="57"/>
      <c r="U12" s="57"/>
      <c r="V12" s="57"/>
      <c r="W12" s="57"/>
      <c r="X12" s="57"/>
    </row>
    <row r="13" spans="1:24" ht="19.7" hidden="1" customHeight="1">
      <c r="A13" s="92" t="s">
        <v>467</v>
      </c>
      <c r="B13" s="255"/>
      <c r="C13" s="255"/>
      <c r="D13" s="255"/>
      <c r="E13" s="96"/>
      <c r="F13" s="97"/>
      <c r="G13" s="96"/>
      <c r="H13" s="98"/>
      <c r="I13" s="98"/>
      <c r="J13" s="98"/>
      <c r="K13" s="98"/>
      <c r="L13" s="98"/>
      <c r="M13" s="98"/>
      <c r="N13" s="57"/>
      <c r="O13" s="57"/>
      <c r="P13" s="57"/>
      <c r="Q13" s="57"/>
      <c r="R13" s="57"/>
      <c r="S13" s="57"/>
      <c r="T13" s="57"/>
      <c r="U13" s="57"/>
      <c r="V13" s="57"/>
      <c r="W13" s="57"/>
      <c r="X13" s="57"/>
    </row>
    <row r="14" spans="1:24" s="124" customFormat="1" ht="24.4" customHeight="1">
      <c r="A14" s="103" t="s">
        <v>598</v>
      </c>
      <c r="B14" s="251" t="s">
        <v>599</v>
      </c>
      <c r="C14" s="252"/>
      <c r="D14" s="253"/>
      <c r="E14" s="121"/>
      <c r="F14" s="122"/>
      <c r="G14" s="121"/>
      <c r="H14" s="123"/>
      <c r="I14" s="123"/>
      <c r="J14" s="123"/>
      <c r="K14" s="123"/>
      <c r="L14" s="123"/>
      <c r="M14" s="123"/>
    </row>
    <row r="15" spans="1:24" ht="60" customHeight="1">
      <c r="A15" s="92" t="s">
        <v>600</v>
      </c>
      <c r="B15" s="260" t="s">
        <v>601</v>
      </c>
      <c r="C15" s="260"/>
      <c r="D15" s="260"/>
      <c r="E15" s="96"/>
      <c r="F15" s="97"/>
      <c r="G15" s="96"/>
      <c r="H15" s="102"/>
      <c r="I15" s="102"/>
      <c r="J15" s="98"/>
      <c r="K15" s="98"/>
      <c r="L15" s="98"/>
      <c r="M15" s="98"/>
      <c r="N15" s="57"/>
      <c r="O15" s="57"/>
      <c r="P15" s="57"/>
      <c r="Q15" s="57"/>
      <c r="R15" s="57"/>
      <c r="S15" s="57"/>
      <c r="T15" s="57"/>
      <c r="U15" s="57"/>
      <c r="V15" s="57"/>
      <c r="W15" s="57"/>
      <c r="X15" s="57"/>
    </row>
    <row r="16" spans="1:24" ht="21.6" hidden="1" customHeight="1">
      <c r="A16" s="92" t="s">
        <v>471</v>
      </c>
      <c r="B16" s="255"/>
      <c r="C16" s="255"/>
      <c r="D16" s="255"/>
      <c r="E16" s="96"/>
      <c r="F16" s="97"/>
      <c r="G16" s="96"/>
      <c r="H16" s="98"/>
      <c r="I16" s="98"/>
      <c r="J16" s="98"/>
      <c r="K16" s="98"/>
      <c r="L16" s="98"/>
      <c r="M16" s="98"/>
      <c r="N16" s="57"/>
      <c r="O16" s="57"/>
      <c r="P16" s="57"/>
      <c r="Q16" s="57"/>
      <c r="R16" s="57"/>
      <c r="S16" s="57"/>
      <c r="T16" s="57"/>
      <c r="U16" s="57"/>
      <c r="V16" s="57"/>
      <c r="W16" s="57"/>
      <c r="X16" s="57"/>
    </row>
    <row r="17" spans="1:25" ht="18" hidden="1" customHeight="1">
      <c r="A17" s="103" t="s">
        <v>473</v>
      </c>
      <c r="B17" s="256" t="s">
        <v>60</v>
      </c>
      <c r="C17" s="257"/>
      <c r="D17" s="258"/>
      <c r="E17" s="96"/>
      <c r="F17" s="97"/>
      <c r="G17" s="96"/>
      <c r="H17" s="98"/>
      <c r="I17" s="98"/>
      <c r="J17" s="98"/>
      <c r="K17" s="98"/>
      <c r="L17" s="98"/>
      <c r="M17" s="98"/>
      <c r="N17" s="57"/>
      <c r="O17" s="57"/>
      <c r="P17" s="57"/>
      <c r="Q17" s="57"/>
      <c r="R17" s="57"/>
      <c r="S17" s="57"/>
      <c r="T17" s="57"/>
      <c r="U17" s="57"/>
      <c r="V17" s="57"/>
      <c r="W17" s="57"/>
      <c r="X17" s="57"/>
      <c r="Y17" s="57"/>
    </row>
    <row r="18" spans="1:25" ht="20.100000000000001" customHeight="1">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8" customFormat="1">
      <c r="A19" s="97"/>
      <c r="B19" s="97"/>
      <c r="C19" s="97"/>
      <c r="D19" s="97"/>
      <c r="E19" s="97"/>
      <c r="F19" s="97"/>
      <c r="G19" s="97"/>
      <c r="H19" s="97"/>
      <c r="I19" s="97"/>
      <c r="J19" s="97"/>
      <c r="K19" s="96"/>
      <c r="L19" s="96"/>
      <c r="M19" s="96"/>
      <c r="N19" s="96"/>
      <c r="O19" s="96"/>
      <c r="P19" s="96"/>
      <c r="Q19" s="96"/>
      <c r="R19" s="96"/>
      <c r="S19" s="96"/>
      <c r="T19" s="104"/>
      <c r="U19" s="104"/>
      <c r="V19" s="104"/>
      <c r="W19" s="104"/>
      <c r="X19" s="96"/>
      <c r="Y19" s="104"/>
    </row>
    <row r="20" spans="1:25" s="78" customFormat="1" ht="15">
      <c r="A20" s="259" t="s">
        <v>602</v>
      </c>
      <c r="B20" s="259"/>
      <c r="C20" s="259"/>
      <c r="D20" s="259"/>
      <c r="E20" s="259"/>
      <c r="F20" s="97"/>
      <c r="G20" s="97"/>
      <c r="H20" s="97"/>
      <c r="I20" s="97"/>
      <c r="J20" s="97"/>
      <c r="K20" s="96"/>
      <c r="L20" s="96"/>
      <c r="M20" s="96"/>
      <c r="N20" s="96"/>
      <c r="O20" s="96"/>
      <c r="P20" s="96"/>
      <c r="Q20" s="96"/>
      <c r="R20" s="96"/>
      <c r="S20" s="96"/>
      <c r="T20" s="104"/>
      <c r="U20" s="104"/>
      <c r="V20" s="104"/>
      <c r="W20" s="104"/>
      <c r="X20" s="96"/>
      <c r="Y20" s="104"/>
    </row>
    <row r="21" spans="1:25" s="82" customFormat="1" ht="30" customHeight="1">
      <c r="A21" s="62" t="s">
        <v>502</v>
      </c>
      <c r="B21" s="88" t="s">
        <v>434</v>
      </c>
      <c r="C21" s="62" t="s">
        <v>439</v>
      </c>
      <c r="D21" s="62" t="s">
        <v>603</v>
      </c>
      <c r="E21" s="62" t="s">
        <v>604</v>
      </c>
      <c r="F21" s="62" t="s">
        <v>605</v>
      </c>
      <c r="G21" s="62" t="s">
        <v>4</v>
      </c>
      <c r="H21" s="88" t="s">
        <v>606</v>
      </c>
      <c r="I21" s="62" t="s">
        <v>607</v>
      </c>
      <c r="J21" s="86"/>
      <c r="K21" s="105"/>
      <c r="L21" s="105"/>
      <c r="M21" s="105"/>
      <c r="N21" s="105"/>
      <c r="O21" s="105"/>
      <c r="P21" s="106"/>
      <c r="Q21" s="106"/>
      <c r="R21" s="106"/>
      <c r="S21" s="106"/>
      <c r="T21" s="105"/>
      <c r="U21" s="106"/>
      <c r="V21" s="106"/>
      <c r="W21" s="106"/>
      <c r="X21" s="106"/>
      <c r="Y21" s="106"/>
    </row>
    <row r="22" spans="1:25" s="84" customFormat="1" ht="69" customHeight="1">
      <c r="A22" s="27">
        <v>1</v>
      </c>
      <c r="B22" s="81" t="s">
        <v>608</v>
      </c>
      <c r="C22" s="85" t="s">
        <v>609</v>
      </c>
      <c r="D22" s="83" t="s">
        <v>610</v>
      </c>
      <c r="E22" s="161" t="s">
        <v>611</v>
      </c>
      <c r="F22" s="133" t="s">
        <v>612</v>
      </c>
      <c r="G22" s="85" t="s">
        <v>613</v>
      </c>
      <c r="H22" s="85" t="s">
        <v>614</v>
      </c>
      <c r="I22" s="85" t="s">
        <v>615</v>
      </c>
      <c r="J22" s="87"/>
      <c r="K22" s="61"/>
      <c r="L22" s="61"/>
      <c r="M22" s="61"/>
      <c r="N22" s="61"/>
      <c r="O22" s="61"/>
      <c r="P22" s="87"/>
      <c r="Q22" s="87"/>
      <c r="R22" s="87"/>
      <c r="S22" s="87"/>
      <c r="T22" s="61"/>
      <c r="U22" s="87"/>
      <c r="V22" s="87"/>
      <c r="W22" s="87"/>
      <c r="X22" s="87"/>
      <c r="Y22" s="87"/>
    </row>
    <row r="23" spans="1:25" s="87" customFormat="1" ht="77.25" customHeight="1">
      <c r="A23" s="27">
        <v>2</v>
      </c>
      <c r="B23" s="81" t="s">
        <v>616</v>
      </c>
      <c r="C23" s="85" t="s">
        <v>617</v>
      </c>
      <c r="D23" s="83" t="s">
        <v>617</v>
      </c>
      <c r="E23" s="161" t="s">
        <v>611</v>
      </c>
      <c r="F23" s="150" t="s">
        <v>618</v>
      </c>
      <c r="G23" s="85" t="s">
        <v>619</v>
      </c>
      <c r="H23" s="85" t="s">
        <v>620</v>
      </c>
      <c r="I23" s="85" t="s">
        <v>621</v>
      </c>
      <c r="J23" s="86"/>
      <c r="K23" s="61"/>
      <c r="L23" s="61"/>
      <c r="M23" s="61"/>
      <c r="N23" s="61"/>
      <c r="O23" s="61"/>
      <c r="T23" s="61"/>
    </row>
    <row r="24" spans="1:25" s="84" customFormat="1" ht="78" customHeight="1">
      <c r="A24" s="27">
        <v>3</v>
      </c>
      <c r="B24" s="81" t="s">
        <v>622</v>
      </c>
      <c r="C24" s="85" t="s">
        <v>623</v>
      </c>
      <c r="D24" s="83" t="s">
        <v>624</v>
      </c>
      <c r="E24" s="161" t="s">
        <v>611</v>
      </c>
      <c r="F24" s="150" t="s">
        <v>625</v>
      </c>
      <c r="G24" s="85" t="s">
        <v>626</v>
      </c>
      <c r="H24" s="85" t="s">
        <v>627</v>
      </c>
      <c r="I24" s="85" t="s">
        <v>628</v>
      </c>
      <c r="J24" s="86"/>
      <c r="K24" s="61"/>
      <c r="L24" s="61"/>
      <c r="M24" s="61"/>
      <c r="N24" s="61"/>
      <c r="O24" s="61"/>
      <c r="P24" s="87"/>
      <c r="Q24" s="87"/>
      <c r="R24" s="87"/>
      <c r="S24" s="87"/>
      <c r="T24" s="61"/>
      <c r="U24" s="87"/>
      <c r="V24" s="87"/>
      <c r="W24" s="87"/>
      <c r="X24" s="87"/>
      <c r="Y24" s="87"/>
    </row>
    <row r="25" spans="1:25" s="80" customFormat="1" ht="84.75" customHeight="1">
      <c r="A25" s="27">
        <v>4</v>
      </c>
      <c r="B25" s="81" t="s">
        <v>629</v>
      </c>
      <c r="C25" s="85" t="s">
        <v>630</v>
      </c>
      <c r="D25" s="83" t="s">
        <v>630</v>
      </c>
      <c r="E25" s="161" t="s">
        <v>611</v>
      </c>
      <c r="F25" s="133" t="s">
        <v>631</v>
      </c>
      <c r="G25" s="85" t="s">
        <v>632</v>
      </c>
      <c r="H25" s="85" t="s">
        <v>620</v>
      </c>
      <c r="I25" s="85" t="s">
        <v>628</v>
      </c>
      <c r="J25" s="61"/>
      <c r="K25" s="61"/>
      <c r="L25" s="61"/>
      <c r="M25" s="61"/>
      <c r="N25" s="61"/>
      <c r="O25" s="61"/>
      <c r="P25" s="61"/>
      <c r="Q25" s="61"/>
      <c r="R25" s="61"/>
      <c r="S25" s="61"/>
      <c r="T25" s="61"/>
      <c r="U25" s="61"/>
      <c r="V25" s="61"/>
      <c r="W25" s="61"/>
      <c r="X25" s="61"/>
      <c r="Y25" s="61"/>
    </row>
    <row r="26" spans="1:25" s="79" customFormat="1">
      <c r="A26" s="69"/>
      <c r="B26" s="57"/>
      <c r="C26" s="57"/>
      <c r="D26" s="57"/>
      <c r="E26" s="57"/>
      <c r="F26" s="61"/>
      <c r="G26" s="61"/>
      <c r="H26" s="61"/>
      <c r="I26" s="61"/>
      <c r="J26" s="61"/>
      <c r="K26" s="58"/>
      <c r="L26" s="58"/>
      <c r="M26" s="58"/>
      <c r="N26" s="58"/>
      <c r="O26" s="58"/>
      <c r="P26" s="58"/>
      <c r="Q26" s="58"/>
      <c r="R26" s="58"/>
      <c r="S26" s="58"/>
      <c r="T26" s="58"/>
      <c r="U26" s="58"/>
      <c r="V26" s="58"/>
      <c r="W26" s="58"/>
      <c r="X26" s="58"/>
      <c r="Y26" s="58"/>
    </row>
    <row r="27" spans="1:25" ht="20.100000000000001" customHeight="1">
      <c r="A27" s="57"/>
      <c r="B27" s="57"/>
      <c r="C27" s="57"/>
      <c r="D27" s="57"/>
      <c r="E27" s="57"/>
      <c r="F27" s="61"/>
      <c r="G27" s="61"/>
      <c r="H27" s="61"/>
      <c r="I27" s="61"/>
      <c r="J27" s="61"/>
      <c r="K27" s="57"/>
      <c r="L27" s="57"/>
      <c r="M27" s="57"/>
      <c r="N27" s="57"/>
      <c r="O27" s="57"/>
      <c r="P27" s="57"/>
      <c r="Q27" s="57"/>
      <c r="R27" s="57"/>
      <c r="S27" s="57"/>
      <c r="T27" s="57"/>
      <c r="U27" s="57"/>
      <c r="V27" s="57"/>
      <c r="W27" s="57"/>
      <c r="X27" s="57"/>
      <c r="Y27" s="57"/>
    </row>
    <row r="28" spans="1:25" ht="20.100000000000001" customHeight="1">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0.100000000000001" customHeight="1">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0.100000000000001" customHeight="1">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0.100000000000001" customHeight="1">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0.100000000000001" customHeight="1">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0.100000000000001"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0.100000000000001"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0.100000000000001"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c r="A40" s="57"/>
      <c r="B40" s="57"/>
      <c r="C40" s="57"/>
      <c r="D40" s="57"/>
      <c r="E40" s="57"/>
      <c r="F40" s="57"/>
      <c r="G40" s="57"/>
      <c r="H40" s="57"/>
      <c r="I40" s="57"/>
      <c r="J40" s="57"/>
      <c r="K40" s="57"/>
      <c r="L40" s="57"/>
      <c r="M40" s="57"/>
      <c r="N40" s="57"/>
      <c r="O40" s="57"/>
      <c r="P40" s="57"/>
      <c r="Q40" s="57"/>
      <c r="R40" s="57"/>
      <c r="S40" s="57"/>
      <c r="T40" s="57"/>
      <c r="U40" s="57"/>
      <c r="V40" s="57"/>
      <c r="W40" s="57"/>
      <c r="X40" s="57"/>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 ref="D25" location="'SITFTS0132- Unmetered'!A1" display="SITFTS-0132 - Unmetered" xr:uid="{E0C32C17-CF39-4CA4-A2B5-9FCCA869078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7EFD-3E8E-4904-97AF-8C2616F17ED2}">
  <sheetPr>
    <tabColor rgb="FFFFFF00"/>
  </sheetPr>
  <dimension ref="A1:AA40"/>
  <sheetViews>
    <sheetView topLeftCell="F8" zoomScale="85" zoomScaleNormal="85" workbookViewId="0">
      <selection activeCell="H25" sqref="H25:K25"/>
    </sheetView>
  </sheetViews>
  <sheetFormatPr defaultColWidth="8.85546875" defaultRowHeight="12" customHeight="1"/>
  <cols>
    <col min="1" max="7" width="30.85546875" style="77" customWidth="1"/>
    <col min="8" max="10" width="30.85546875" style="80" customWidth="1"/>
    <col min="11" max="11" width="34.140625" style="80" customWidth="1"/>
    <col min="12" max="12" width="20.85546875" style="80" customWidth="1"/>
    <col min="13" max="13" width="15.85546875" style="77" customWidth="1"/>
    <col min="14" max="14" width="25.85546875" style="77" customWidth="1"/>
    <col min="15" max="15" width="26.140625" style="77" customWidth="1"/>
    <col min="16" max="16" width="27.85546875" style="77" bestFit="1" customWidth="1"/>
    <col min="17" max="17" width="23.140625" style="77" bestFit="1" customWidth="1"/>
    <col min="18" max="18" width="28.85546875" style="77" bestFit="1" customWidth="1"/>
    <col min="19" max="19" width="23.140625" style="77" bestFit="1" customWidth="1"/>
    <col min="20" max="20" width="28.85546875" style="77" bestFit="1" customWidth="1"/>
    <col min="21" max="21" width="20.140625" style="77" bestFit="1" customWidth="1"/>
    <col min="22" max="22" width="12.85546875" style="77" customWidth="1"/>
    <col min="23" max="25" width="10.5703125" style="77" bestFit="1" customWidth="1"/>
    <col min="26" max="26" width="28.85546875" style="77" bestFit="1" customWidth="1"/>
    <col min="27" max="28" width="9.140625" style="77"/>
    <col min="29" max="16384" width="8.85546875" style="77"/>
  </cols>
  <sheetData>
    <row r="1" spans="1:27" ht="30" customHeight="1">
      <c r="A1" s="131" t="s">
        <v>461</v>
      </c>
      <c r="B1" s="265" t="s">
        <v>579</v>
      </c>
      <c r="C1" s="265"/>
      <c r="D1" s="265"/>
      <c r="E1" s="265"/>
      <c r="F1" s="265"/>
      <c r="G1" s="93"/>
      <c r="H1" s="94"/>
      <c r="I1" s="93"/>
      <c r="J1" s="95"/>
      <c r="K1" s="95"/>
      <c r="L1" s="95"/>
      <c r="M1" s="95"/>
      <c r="N1" s="95"/>
      <c r="O1" s="95"/>
      <c r="P1" s="57"/>
      <c r="Q1" s="57"/>
      <c r="R1" s="57"/>
      <c r="S1" s="57"/>
      <c r="T1" s="57"/>
      <c r="U1" s="57"/>
      <c r="V1" s="57"/>
      <c r="W1" s="57"/>
      <c r="X1" s="57"/>
      <c r="Y1" s="57"/>
      <c r="Z1" s="57"/>
      <c r="AA1" s="57"/>
    </row>
    <row r="2" spans="1:27" ht="30" customHeight="1">
      <c r="A2" s="132" t="s">
        <v>580</v>
      </c>
      <c r="B2" s="254" t="s">
        <v>581</v>
      </c>
      <c r="C2" s="254"/>
      <c r="D2" s="254"/>
      <c r="E2" s="254"/>
      <c r="F2" s="254"/>
      <c r="G2" s="93"/>
      <c r="H2" s="94"/>
      <c r="I2" s="93"/>
      <c r="J2" s="95"/>
      <c r="K2" s="95"/>
      <c r="L2" s="95"/>
      <c r="M2" s="95"/>
      <c r="N2" s="95"/>
      <c r="O2" s="95"/>
      <c r="P2" s="57"/>
      <c r="Q2" s="57"/>
      <c r="R2" s="57"/>
      <c r="S2" s="57"/>
      <c r="T2" s="57"/>
      <c r="U2" s="57"/>
      <c r="V2" s="57"/>
      <c r="W2" s="57"/>
      <c r="X2" s="57"/>
      <c r="Y2" s="57"/>
      <c r="Z2" s="57"/>
      <c r="AA2" s="57"/>
    </row>
    <row r="3" spans="1:27" ht="30" customHeight="1">
      <c r="A3" s="129" t="s">
        <v>582</v>
      </c>
      <c r="B3" s="266" t="s">
        <v>583</v>
      </c>
      <c r="C3" s="266"/>
      <c r="D3" s="266"/>
      <c r="E3" s="266"/>
      <c r="F3" s="266"/>
      <c r="G3" s="96"/>
      <c r="H3" s="97"/>
      <c r="I3" s="96"/>
      <c r="J3" s="98"/>
      <c r="K3" s="98"/>
      <c r="L3" s="98"/>
      <c r="M3" s="98"/>
      <c r="N3" s="98"/>
      <c r="O3" s="98"/>
      <c r="P3" s="57"/>
      <c r="Q3" s="57"/>
      <c r="R3" s="57"/>
      <c r="S3" s="57"/>
      <c r="T3" s="57"/>
      <c r="U3" s="57"/>
      <c r="V3" s="57"/>
      <c r="W3" s="57"/>
      <c r="X3" s="57"/>
      <c r="Y3" s="57"/>
      <c r="Z3" s="57"/>
      <c r="AA3" s="57"/>
    </row>
    <row r="4" spans="1:27" ht="51.75" customHeight="1">
      <c r="A4" s="130" t="s">
        <v>465</v>
      </c>
      <c r="B4" s="267" t="s">
        <v>584</v>
      </c>
      <c r="C4" s="268"/>
      <c r="D4" s="268"/>
      <c r="E4" s="268"/>
      <c r="F4" s="269"/>
      <c r="G4" s="100"/>
      <c r="H4" s="101"/>
      <c r="I4" s="100"/>
      <c r="J4" s="98"/>
      <c r="K4" s="98"/>
      <c r="L4" s="98"/>
      <c r="M4" s="98"/>
      <c r="N4" s="98"/>
      <c r="O4" s="98"/>
      <c r="P4" s="57"/>
      <c r="Q4" s="57"/>
      <c r="R4" s="57"/>
      <c r="S4" s="57"/>
      <c r="T4" s="57"/>
      <c r="U4" s="57"/>
      <c r="V4" s="57"/>
      <c r="W4" s="57"/>
      <c r="X4" s="57"/>
      <c r="Y4" s="57"/>
      <c r="Z4" s="57"/>
      <c r="AA4" s="57"/>
    </row>
    <row r="5" spans="1:27" ht="30" customHeight="1">
      <c r="A5" s="92" t="s">
        <v>585</v>
      </c>
      <c r="B5" s="262" t="s">
        <v>586</v>
      </c>
      <c r="C5" s="263"/>
      <c r="D5" s="263"/>
      <c r="E5" s="263"/>
      <c r="F5" s="264"/>
      <c r="G5" s="96" t="s">
        <v>587</v>
      </c>
      <c r="H5" s="97"/>
      <c r="I5" s="96"/>
      <c r="J5" s="98"/>
      <c r="K5" s="98"/>
      <c r="L5" s="98"/>
      <c r="M5" s="98"/>
      <c r="N5" s="98"/>
      <c r="O5" s="98"/>
      <c r="P5" s="57"/>
      <c r="Q5" s="57"/>
      <c r="R5" s="57"/>
      <c r="S5" s="57"/>
      <c r="T5" s="57"/>
      <c r="U5" s="57"/>
      <c r="V5" s="57"/>
      <c r="W5" s="57"/>
      <c r="X5" s="57"/>
      <c r="Y5" s="57"/>
      <c r="Z5" s="57"/>
      <c r="AA5" s="57"/>
    </row>
    <row r="6" spans="1:27" ht="30" customHeight="1">
      <c r="A6" s="92" t="s">
        <v>588</v>
      </c>
      <c r="B6" s="270" t="s">
        <v>589</v>
      </c>
      <c r="C6" s="263"/>
      <c r="D6" s="263"/>
      <c r="E6" s="263"/>
      <c r="F6" s="264"/>
      <c r="G6" s="96"/>
      <c r="H6" s="97"/>
      <c r="I6" s="96"/>
      <c r="J6" s="98"/>
      <c r="K6" s="98"/>
      <c r="L6" s="98"/>
      <c r="M6" s="98"/>
      <c r="N6" s="98"/>
      <c r="O6" s="98"/>
      <c r="P6" s="57"/>
      <c r="Q6" s="57"/>
      <c r="R6" s="57"/>
      <c r="S6" s="57"/>
      <c r="T6" s="57"/>
      <c r="U6" s="57"/>
      <c r="V6" s="57"/>
      <c r="W6" s="57"/>
      <c r="X6" s="57"/>
      <c r="Y6" s="57"/>
      <c r="Z6" s="57"/>
      <c r="AA6" s="57"/>
    </row>
    <row r="7" spans="1:27" ht="30" customHeight="1">
      <c r="A7" s="92" t="s">
        <v>590</v>
      </c>
      <c r="B7" s="256" t="s">
        <v>591</v>
      </c>
      <c r="C7" s="257"/>
      <c r="D7" s="257"/>
      <c r="E7" s="257"/>
      <c r="F7" s="258"/>
      <c r="G7" s="96"/>
      <c r="H7" s="97"/>
      <c r="I7" s="96"/>
      <c r="J7" s="98"/>
      <c r="K7" s="98"/>
      <c r="L7" s="98"/>
      <c r="M7" s="98"/>
      <c r="N7" s="98"/>
      <c r="O7" s="98"/>
      <c r="P7" s="57"/>
      <c r="Q7" s="57"/>
      <c r="R7" s="57"/>
      <c r="S7" s="57"/>
      <c r="T7" s="57"/>
      <c r="U7" s="57"/>
      <c r="V7" s="57"/>
      <c r="W7" s="57"/>
      <c r="X7" s="57"/>
      <c r="Y7" s="57"/>
      <c r="Z7" s="57"/>
      <c r="AA7" s="57"/>
    </row>
    <row r="8" spans="1:27" ht="30" customHeight="1">
      <c r="A8" s="92" t="s">
        <v>592</v>
      </c>
      <c r="B8" s="255" t="s">
        <v>535</v>
      </c>
      <c r="C8" s="255"/>
      <c r="D8" s="255"/>
      <c r="E8" s="255"/>
      <c r="F8" s="255"/>
      <c r="G8" s="96"/>
      <c r="H8" s="97"/>
      <c r="I8" s="96"/>
      <c r="J8" s="98"/>
      <c r="K8" s="98"/>
      <c r="L8" s="98"/>
      <c r="M8" s="98"/>
      <c r="N8" s="98"/>
      <c r="O8" s="98"/>
      <c r="P8" s="57"/>
      <c r="Q8" s="57"/>
      <c r="R8" s="57"/>
      <c r="S8" s="57"/>
      <c r="T8" s="57"/>
      <c r="U8" s="57"/>
      <c r="V8" s="57"/>
      <c r="W8" s="57"/>
      <c r="X8" s="57"/>
      <c r="Y8" s="57"/>
      <c r="Z8" s="57"/>
      <c r="AA8" s="57"/>
    </row>
    <row r="9" spans="1:27" ht="30" customHeight="1">
      <c r="A9" s="99" t="s">
        <v>252</v>
      </c>
      <c r="B9" s="261" t="s">
        <v>513</v>
      </c>
      <c r="C9" s="261"/>
      <c r="D9" s="261"/>
      <c r="E9" s="261"/>
      <c r="F9" s="261"/>
      <c r="G9" s="96"/>
      <c r="H9" s="97"/>
      <c r="I9" s="96"/>
      <c r="J9" s="98"/>
      <c r="K9" s="98"/>
      <c r="L9" s="98"/>
      <c r="M9" s="98"/>
      <c r="N9" s="98"/>
      <c r="O9" s="98"/>
      <c r="P9" s="57"/>
      <c r="Q9" s="57"/>
      <c r="R9" s="57"/>
      <c r="S9" s="57"/>
      <c r="T9" s="57"/>
      <c r="U9" s="57"/>
      <c r="V9" s="57"/>
      <c r="W9" s="57"/>
      <c r="X9" s="57"/>
      <c r="Y9" s="57"/>
      <c r="Z9" s="57"/>
      <c r="AA9" s="57"/>
    </row>
    <row r="10" spans="1:27" ht="30" customHeight="1">
      <c r="A10" s="99" t="s">
        <v>593</v>
      </c>
      <c r="B10" s="262" t="s">
        <v>594</v>
      </c>
      <c r="C10" s="263"/>
      <c r="D10" s="263"/>
      <c r="E10" s="263"/>
      <c r="F10" s="264"/>
      <c r="G10" s="96"/>
      <c r="H10" s="97"/>
      <c r="I10" s="96"/>
      <c r="J10" s="98"/>
      <c r="K10" s="98"/>
      <c r="L10" s="98"/>
      <c r="M10" s="98"/>
      <c r="N10" s="98"/>
      <c r="O10" s="98"/>
      <c r="P10" s="57"/>
      <c r="Q10" s="57"/>
      <c r="R10" s="57"/>
      <c r="S10" s="57"/>
      <c r="T10" s="57"/>
      <c r="U10" s="57"/>
      <c r="V10" s="57"/>
      <c r="W10" s="57"/>
      <c r="X10" s="57"/>
      <c r="Y10" s="57"/>
      <c r="Z10" s="57"/>
      <c r="AA10" s="57"/>
    </row>
    <row r="11" spans="1:27" ht="30" hidden="1" customHeight="1">
      <c r="A11" s="99" t="s">
        <v>595</v>
      </c>
      <c r="B11" s="255"/>
      <c r="C11" s="255"/>
      <c r="D11" s="255"/>
      <c r="E11" s="255"/>
      <c r="F11" s="255"/>
      <c r="G11" s="97"/>
      <c r="H11" s="97"/>
      <c r="I11" s="102"/>
      <c r="J11" s="98"/>
      <c r="K11" s="98"/>
      <c r="L11" s="98"/>
      <c r="M11" s="98"/>
      <c r="N11" s="98"/>
      <c r="O11" s="98"/>
      <c r="P11" s="57"/>
      <c r="Q11" s="57"/>
      <c r="R11" s="57"/>
      <c r="S11" s="57"/>
      <c r="T11" s="57"/>
      <c r="U11" s="57"/>
      <c r="V11" s="57"/>
      <c r="W11" s="57"/>
      <c r="X11" s="57"/>
      <c r="Y11" s="57"/>
      <c r="Z11" s="57"/>
      <c r="AA11" s="57"/>
    </row>
    <row r="12" spans="1:27" ht="30" customHeight="1">
      <c r="A12" s="99" t="s">
        <v>596</v>
      </c>
      <c r="B12" s="255" t="s">
        <v>597</v>
      </c>
      <c r="C12" s="255"/>
      <c r="D12" s="255"/>
      <c r="E12" s="255"/>
      <c r="F12" s="255"/>
      <c r="G12" s="97"/>
      <c r="H12" s="97"/>
      <c r="I12" s="102"/>
      <c r="J12" s="98"/>
      <c r="K12" s="98"/>
      <c r="L12" s="98"/>
      <c r="M12" s="98"/>
      <c r="N12" s="98"/>
      <c r="O12" s="98"/>
      <c r="P12" s="57"/>
      <c r="Q12" s="57"/>
      <c r="R12" s="57"/>
      <c r="S12" s="57"/>
      <c r="T12" s="57"/>
      <c r="U12" s="57"/>
      <c r="V12" s="57"/>
      <c r="W12" s="57"/>
      <c r="X12" s="57"/>
      <c r="Y12" s="57"/>
      <c r="Z12" s="57"/>
      <c r="AA12" s="57"/>
    </row>
    <row r="13" spans="1:27" ht="19.7" hidden="1" customHeight="1">
      <c r="A13" s="92" t="s">
        <v>467</v>
      </c>
      <c r="B13" s="255"/>
      <c r="C13" s="255"/>
      <c r="D13" s="255"/>
      <c r="E13" s="255"/>
      <c r="F13" s="255"/>
      <c r="G13" s="96"/>
      <c r="H13" s="97"/>
      <c r="I13" s="96"/>
      <c r="J13" s="98"/>
      <c r="K13" s="98"/>
      <c r="L13" s="98"/>
      <c r="M13" s="98"/>
      <c r="N13" s="98"/>
      <c r="O13" s="98"/>
      <c r="P13" s="57"/>
      <c r="Q13" s="57"/>
      <c r="R13" s="57"/>
      <c r="S13" s="57"/>
      <c r="T13" s="57"/>
      <c r="U13" s="57"/>
      <c r="V13" s="57"/>
      <c r="W13" s="57"/>
      <c r="X13" s="57"/>
      <c r="Y13" s="57"/>
      <c r="Z13" s="57"/>
      <c r="AA13" s="57"/>
    </row>
    <row r="14" spans="1:27" s="124" customFormat="1" ht="24.4" customHeight="1">
      <c r="A14" s="103" t="s">
        <v>598</v>
      </c>
      <c r="B14" s="251" t="s">
        <v>599</v>
      </c>
      <c r="C14" s="252"/>
      <c r="D14" s="252"/>
      <c r="E14" s="252"/>
      <c r="F14" s="253"/>
      <c r="G14" s="121"/>
      <c r="H14" s="122"/>
      <c r="I14" s="121"/>
      <c r="J14" s="123"/>
      <c r="K14" s="123"/>
      <c r="L14" s="123"/>
      <c r="M14" s="123"/>
      <c r="N14" s="123"/>
      <c r="O14" s="123"/>
    </row>
    <row r="15" spans="1:27" ht="60" customHeight="1">
      <c r="A15" s="92" t="s">
        <v>600</v>
      </c>
      <c r="B15" s="260" t="s">
        <v>601</v>
      </c>
      <c r="C15" s="260"/>
      <c r="D15" s="260"/>
      <c r="E15" s="260"/>
      <c r="F15" s="260"/>
      <c r="G15" s="96"/>
      <c r="H15" s="97"/>
      <c r="I15" s="96"/>
      <c r="J15" s="102"/>
      <c r="K15" s="102"/>
      <c r="L15" s="98"/>
      <c r="M15" s="98"/>
      <c r="N15" s="98"/>
      <c r="O15" s="98"/>
      <c r="P15" s="57"/>
      <c r="Q15" s="57"/>
      <c r="R15" s="57"/>
      <c r="S15" s="57"/>
      <c r="T15" s="57"/>
      <c r="U15" s="57"/>
      <c r="V15" s="57"/>
      <c r="W15" s="57"/>
      <c r="X15" s="57"/>
      <c r="Y15" s="57"/>
      <c r="Z15" s="57"/>
      <c r="AA15" s="57"/>
    </row>
    <row r="16" spans="1:27" ht="21.6" hidden="1" customHeight="1">
      <c r="A16" s="92" t="s">
        <v>471</v>
      </c>
      <c r="B16" s="255"/>
      <c r="C16" s="255"/>
      <c r="D16" s="255"/>
      <c r="E16" s="255"/>
      <c r="F16" s="255"/>
      <c r="G16" s="96"/>
      <c r="H16" s="97"/>
      <c r="I16" s="96"/>
      <c r="J16" s="98"/>
      <c r="K16" s="98"/>
      <c r="L16" s="98"/>
      <c r="M16" s="98"/>
      <c r="N16" s="98"/>
      <c r="O16" s="98"/>
      <c r="P16" s="57"/>
      <c r="Q16" s="57"/>
      <c r="R16" s="57"/>
      <c r="S16" s="57"/>
      <c r="T16" s="57"/>
      <c r="U16" s="57"/>
      <c r="V16" s="57"/>
      <c r="W16" s="57"/>
      <c r="X16" s="57"/>
      <c r="Y16" s="57"/>
      <c r="Z16" s="57"/>
      <c r="AA16" s="57"/>
    </row>
    <row r="17" spans="1:27" ht="18" hidden="1" customHeight="1">
      <c r="A17" s="103" t="s">
        <v>473</v>
      </c>
      <c r="B17" s="256" t="s">
        <v>60</v>
      </c>
      <c r="C17" s="257"/>
      <c r="D17" s="257"/>
      <c r="E17" s="257"/>
      <c r="F17" s="258"/>
      <c r="G17" s="96"/>
      <c r="H17" s="97"/>
      <c r="I17" s="96"/>
      <c r="J17" s="98"/>
      <c r="K17" s="98"/>
      <c r="L17" s="98"/>
      <c r="M17" s="98"/>
      <c r="N17" s="98"/>
      <c r="O17" s="98"/>
      <c r="P17" s="57"/>
      <c r="Q17" s="57"/>
      <c r="R17" s="57"/>
      <c r="S17" s="57"/>
      <c r="T17" s="57"/>
      <c r="U17" s="57"/>
      <c r="V17" s="57"/>
      <c r="W17" s="57"/>
      <c r="X17" s="57"/>
      <c r="Y17" s="57"/>
      <c r="Z17" s="57"/>
      <c r="AA17" s="57"/>
    </row>
    <row r="18" spans="1:27" ht="20.100000000000001" customHeight="1">
      <c r="A18" s="57"/>
      <c r="B18" s="57"/>
      <c r="C18" s="57"/>
      <c r="D18" s="57"/>
      <c r="E18" s="57"/>
      <c r="F18" s="57"/>
      <c r="G18" s="57"/>
      <c r="H18" s="61"/>
      <c r="I18" s="61"/>
      <c r="J18" s="61"/>
      <c r="K18" s="61"/>
      <c r="L18" s="61"/>
      <c r="M18" s="57"/>
      <c r="N18" s="57"/>
      <c r="O18" s="57"/>
      <c r="P18" s="57"/>
      <c r="Q18" s="57"/>
      <c r="R18" s="57"/>
      <c r="S18" s="57"/>
      <c r="T18" s="57"/>
      <c r="U18" s="57"/>
      <c r="V18" s="57"/>
      <c r="W18" s="57"/>
      <c r="X18" s="57"/>
      <c r="Y18" s="57"/>
      <c r="Z18" s="57"/>
      <c r="AA18" s="57"/>
    </row>
    <row r="19" spans="1:27" s="78" customFormat="1">
      <c r="A19" s="97"/>
      <c r="B19" s="97"/>
      <c r="C19" s="97"/>
      <c r="D19" s="97"/>
      <c r="E19" s="97"/>
      <c r="F19" s="97"/>
      <c r="G19" s="97"/>
      <c r="H19" s="97"/>
      <c r="I19" s="97"/>
      <c r="J19" s="97"/>
      <c r="K19" s="97"/>
      <c r="L19" s="97"/>
      <c r="M19" s="96"/>
      <c r="N19" s="96"/>
      <c r="O19" s="96"/>
      <c r="P19" s="96"/>
      <c r="Q19" s="96"/>
      <c r="R19" s="96"/>
      <c r="S19" s="96"/>
      <c r="T19" s="96"/>
      <c r="U19" s="96"/>
      <c r="V19" s="104"/>
      <c r="W19" s="104"/>
      <c r="X19" s="104"/>
      <c r="Y19" s="104"/>
      <c r="Z19" s="96"/>
      <c r="AA19" s="104"/>
    </row>
    <row r="20" spans="1:27" s="78" customFormat="1" ht="15">
      <c r="A20" s="259" t="s">
        <v>602</v>
      </c>
      <c r="B20" s="259"/>
      <c r="C20" s="259"/>
      <c r="D20" s="259"/>
      <c r="E20" s="259"/>
      <c r="F20" s="259"/>
      <c r="G20" s="259"/>
      <c r="H20" s="97"/>
      <c r="I20" s="97"/>
      <c r="J20" s="97"/>
      <c r="K20" s="97"/>
      <c r="L20" s="97"/>
      <c r="M20" s="96"/>
      <c r="N20" s="96"/>
      <c r="O20" s="96"/>
      <c r="P20" s="96"/>
      <c r="Q20" s="96"/>
      <c r="R20" s="96"/>
      <c r="S20" s="96"/>
      <c r="T20" s="96"/>
      <c r="U20" s="96"/>
      <c r="V20" s="104"/>
      <c r="W20" s="104"/>
      <c r="X20" s="104"/>
      <c r="Y20" s="104"/>
      <c r="Z20" s="96"/>
      <c r="AA20" s="104"/>
    </row>
    <row r="21" spans="1:27" s="82" customFormat="1" ht="30" customHeight="1">
      <c r="A21" s="62" t="s">
        <v>502</v>
      </c>
      <c r="B21" s="88" t="s">
        <v>434</v>
      </c>
      <c r="C21" s="62" t="s">
        <v>439</v>
      </c>
      <c r="D21" s="284" t="s">
        <v>633</v>
      </c>
      <c r="E21" s="284" t="s">
        <v>634</v>
      </c>
      <c r="F21" s="62" t="s">
        <v>603</v>
      </c>
      <c r="G21" s="62" t="s">
        <v>604</v>
      </c>
      <c r="H21" s="62" t="s">
        <v>605</v>
      </c>
      <c r="I21" s="62" t="s">
        <v>4</v>
      </c>
      <c r="J21" s="88" t="s">
        <v>606</v>
      </c>
      <c r="K21" s="62" t="s">
        <v>607</v>
      </c>
      <c r="L21" s="86"/>
      <c r="M21" s="105"/>
      <c r="N21" s="105"/>
      <c r="O21" s="105"/>
      <c r="P21" s="105"/>
      <c r="Q21" s="105"/>
      <c r="R21" s="106"/>
      <c r="S21" s="106"/>
      <c r="T21" s="106"/>
      <c r="U21" s="106"/>
      <c r="V21" s="105"/>
      <c r="W21" s="106"/>
      <c r="X21" s="106"/>
      <c r="Y21" s="106"/>
      <c r="Z21" s="106"/>
      <c r="AA21" s="106"/>
    </row>
    <row r="22" spans="1:27" s="84" customFormat="1" ht="69" customHeight="1">
      <c r="A22" s="27">
        <v>1</v>
      </c>
      <c r="B22" s="81" t="s">
        <v>608</v>
      </c>
      <c r="C22" s="85" t="s">
        <v>609</v>
      </c>
      <c r="D22" s="85"/>
      <c r="E22" s="85"/>
      <c r="F22" s="83" t="s">
        <v>610</v>
      </c>
      <c r="G22" s="161" t="s">
        <v>611</v>
      </c>
      <c r="H22" s="133" t="s">
        <v>612</v>
      </c>
      <c r="I22" s="85" t="s">
        <v>613</v>
      </c>
      <c r="J22" s="85" t="s">
        <v>614</v>
      </c>
      <c r="K22" s="85" t="s">
        <v>615</v>
      </c>
      <c r="L22" s="87"/>
      <c r="M22" s="61"/>
      <c r="N22" s="61"/>
      <c r="O22" s="61"/>
      <c r="P22" s="61"/>
      <c r="Q22" s="61"/>
      <c r="R22" s="87"/>
      <c r="S22" s="87"/>
      <c r="T22" s="87"/>
      <c r="U22" s="87"/>
      <c r="V22" s="61"/>
      <c r="W22" s="87"/>
      <c r="X22" s="87"/>
      <c r="Y22" s="87"/>
      <c r="Z22" s="87"/>
      <c r="AA22" s="87"/>
    </row>
    <row r="23" spans="1:27" s="87" customFormat="1" ht="77.25" customHeight="1">
      <c r="A23" s="27">
        <v>2</v>
      </c>
      <c r="B23" s="81" t="s">
        <v>616</v>
      </c>
      <c r="C23" s="85" t="s">
        <v>617</v>
      </c>
      <c r="D23" s="85"/>
      <c r="E23" s="85"/>
      <c r="F23" s="83" t="s">
        <v>617</v>
      </c>
      <c r="G23" s="161" t="s">
        <v>611</v>
      </c>
      <c r="H23" s="150" t="s">
        <v>618</v>
      </c>
      <c r="I23" s="85" t="s">
        <v>619</v>
      </c>
      <c r="J23" s="85" t="s">
        <v>620</v>
      </c>
      <c r="K23" s="85" t="s">
        <v>621</v>
      </c>
      <c r="L23" s="86"/>
      <c r="M23" s="61"/>
      <c r="N23" s="61"/>
      <c r="O23" s="61"/>
      <c r="P23" s="61"/>
      <c r="Q23" s="61"/>
      <c r="V23" s="61"/>
    </row>
    <row r="24" spans="1:27" s="84" customFormat="1" ht="78" customHeight="1">
      <c r="A24" s="27">
        <v>3</v>
      </c>
      <c r="B24" s="81" t="s">
        <v>622</v>
      </c>
      <c r="C24" s="85" t="s">
        <v>623</v>
      </c>
      <c r="D24" s="85"/>
      <c r="E24" s="85"/>
      <c r="F24" s="83" t="s">
        <v>624</v>
      </c>
      <c r="G24" s="161" t="s">
        <v>611</v>
      </c>
      <c r="H24" s="150" t="s">
        <v>625</v>
      </c>
      <c r="I24" s="85" t="s">
        <v>626</v>
      </c>
      <c r="J24" s="85" t="s">
        <v>627</v>
      </c>
      <c r="K24" s="85" t="s">
        <v>628</v>
      </c>
      <c r="L24" s="86"/>
      <c r="M24" s="61"/>
      <c r="N24" s="61"/>
      <c r="O24" s="61"/>
      <c r="P24" s="61"/>
      <c r="Q24" s="61"/>
      <c r="R24" s="87"/>
      <c r="S24" s="87"/>
      <c r="T24" s="87"/>
      <c r="U24" s="87"/>
      <c r="V24" s="61"/>
      <c r="W24" s="87"/>
      <c r="X24" s="87"/>
      <c r="Y24" s="87"/>
      <c r="Z24" s="87"/>
      <c r="AA24" s="87"/>
    </row>
    <row r="25" spans="1:27" s="80" customFormat="1" ht="84.75" customHeight="1">
      <c r="A25" s="27">
        <v>4</v>
      </c>
      <c r="B25" s="81" t="s">
        <v>629</v>
      </c>
      <c r="C25" s="85" t="s">
        <v>630</v>
      </c>
      <c r="D25" s="285" t="s">
        <v>635</v>
      </c>
      <c r="E25" s="285" t="str">
        <f t="shared" ref="E25" si="0">B25&amp;D25</f>
        <v>SITFTS-0132 TC04 - Unmetered</v>
      </c>
      <c r="F25" s="83" t="s">
        <v>630</v>
      </c>
      <c r="G25" s="286" t="s">
        <v>636</v>
      </c>
      <c r="H25" s="133" t="s">
        <v>631</v>
      </c>
      <c r="I25" s="85" t="s">
        <v>632</v>
      </c>
      <c r="J25" s="85" t="s">
        <v>620</v>
      </c>
      <c r="K25" s="85" t="s">
        <v>628</v>
      </c>
      <c r="L25" s="61"/>
      <c r="M25" s="61"/>
      <c r="N25" s="61"/>
      <c r="O25" s="61"/>
      <c r="P25" s="61"/>
      <c r="Q25" s="61"/>
      <c r="R25" s="61"/>
      <c r="S25" s="61"/>
      <c r="T25" s="61"/>
      <c r="U25" s="61"/>
      <c r="V25" s="61"/>
      <c r="W25" s="61"/>
      <c r="X25" s="61"/>
      <c r="Y25" s="61"/>
      <c r="Z25" s="61"/>
      <c r="AA25" s="61"/>
    </row>
    <row r="26" spans="1:27" s="79" customFormat="1">
      <c r="A26" s="69"/>
      <c r="B26" s="57"/>
      <c r="C26" s="57"/>
      <c r="D26" s="57"/>
      <c r="E26" s="57"/>
      <c r="F26" s="57"/>
      <c r="G26" s="57"/>
      <c r="H26" s="61"/>
      <c r="I26" s="61"/>
      <c r="J26" s="61"/>
      <c r="K26" s="61"/>
      <c r="L26" s="61"/>
      <c r="M26" s="58"/>
      <c r="N26" s="58"/>
      <c r="O26" s="58"/>
      <c r="P26" s="58"/>
      <c r="Q26" s="58"/>
      <c r="R26" s="58"/>
      <c r="S26" s="58"/>
      <c r="T26" s="58"/>
      <c r="U26" s="58"/>
      <c r="V26" s="58"/>
      <c r="W26" s="58"/>
      <c r="X26" s="58"/>
      <c r="Y26" s="58"/>
      <c r="Z26" s="58"/>
      <c r="AA26" s="58"/>
    </row>
    <row r="27" spans="1:27" ht="20.100000000000001" customHeight="1">
      <c r="A27" s="57"/>
      <c r="B27" s="57"/>
      <c r="C27" s="57"/>
      <c r="D27" s="57"/>
      <c r="E27" s="57"/>
      <c r="F27" s="57"/>
      <c r="G27" s="57"/>
      <c r="H27" s="61"/>
      <c r="I27" s="61"/>
      <c r="J27" s="61"/>
      <c r="K27" s="61"/>
      <c r="L27" s="61"/>
      <c r="M27" s="57"/>
      <c r="N27" s="57"/>
      <c r="O27" s="57"/>
      <c r="P27" s="57"/>
      <c r="Q27" s="57"/>
      <c r="R27" s="57"/>
      <c r="S27" s="57"/>
      <c r="T27" s="57"/>
      <c r="U27" s="57"/>
      <c r="V27" s="57"/>
      <c r="W27" s="57"/>
      <c r="X27" s="57"/>
      <c r="Y27" s="57"/>
      <c r="Z27" s="57"/>
      <c r="AA27" s="57"/>
    </row>
    <row r="28" spans="1:27" ht="20.100000000000001" customHeight="1">
      <c r="A28" s="57"/>
      <c r="B28" s="57"/>
      <c r="C28" s="57"/>
      <c r="D28" s="57"/>
      <c r="E28" s="57"/>
      <c r="F28" s="57"/>
      <c r="G28" s="57"/>
      <c r="H28" s="61"/>
      <c r="I28" s="61"/>
      <c r="J28" s="61"/>
      <c r="K28" s="61"/>
      <c r="L28" s="61"/>
      <c r="M28" s="57"/>
      <c r="N28" s="57"/>
      <c r="O28" s="57"/>
      <c r="P28" s="57"/>
      <c r="Q28" s="57"/>
      <c r="R28" s="57"/>
      <c r="S28" s="57"/>
      <c r="T28" s="57"/>
      <c r="U28" s="57"/>
      <c r="V28" s="57"/>
      <c r="W28" s="57"/>
      <c r="X28" s="57"/>
      <c r="Y28" s="57"/>
      <c r="Z28" s="57"/>
      <c r="AA28" s="57"/>
    </row>
    <row r="29" spans="1:27" ht="20.100000000000001" customHeight="1">
      <c r="A29" s="57"/>
      <c r="B29" s="57"/>
      <c r="C29" s="57"/>
      <c r="D29" s="57"/>
      <c r="E29" s="57"/>
      <c r="F29" s="57"/>
      <c r="G29" s="57"/>
      <c r="H29" s="61"/>
      <c r="I29" s="61"/>
      <c r="J29" s="61"/>
      <c r="K29" s="61"/>
      <c r="L29" s="61"/>
      <c r="M29" s="57"/>
      <c r="N29" s="57"/>
      <c r="O29" s="57"/>
      <c r="P29" s="57"/>
      <c r="Q29" s="57"/>
      <c r="R29" s="57"/>
      <c r="S29" s="57"/>
      <c r="T29" s="57"/>
      <c r="U29" s="57"/>
      <c r="V29" s="57"/>
      <c r="W29" s="57"/>
      <c r="X29" s="57"/>
      <c r="Y29" s="57"/>
      <c r="Z29" s="57"/>
      <c r="AA29" s="57"/>
    </row>
    <row r="30" spans="1:27" ht="20.100000000000001" customHeight="1">
      <c r="A30" s="57"/>
      <c r="B30" s="57"/>
      <c r="C30" s="57"/>
      <c r="D30" s="57"/>
      <c r="E30" s="57"/>
      <c r="F30" s="57"/>
      <c r="G30" s="57"/>
      <c r="H30" s="61"/>
      <c r="I30" s="61"/>
      <c r="J30" s="61"/>
      <c r="K30" s="61"/>
      <c r="L30" s="61"/>
      <c r="M30" s="57"/>
      <c r="N30" s="57"/>
      <c r="O30" s="57"/>
      <c r="P30" s="57"/>
      <c r="Q30" s="57"/>
      <c r="R30" s="57"/>
      <c r="S30" s="57"/>
      <c r="T30" s="57"/>
      <c r="U30" s="57"/>
      <c r="V30" s="57"/>
      <c r="W30" s="57"/>
      <c r="X30" s="57"/>
      <c r="Y30" s="57"/>
      <c r="Z30" s="57"/>
      <c r="AA30" s="57"/>
    </row>
    <row r="31" spans="1:27" ht="20.100000000000001" customHeight="1">
      <c r="A31" s="57"/>
      <c r="B31" s="57"/>
      <c r="C31" s="57"/>
      <c r="D31" s="57"/>
      <c r="E31" s="57"/>
      <c r="F31" s="57"/>
      <c r="G31" s="57"/>
      <c r="H31" s="61"/>
      <c r="I31" s="61"/>
      <c r="J31" s="61"/>
      <c r="K31" s="61"/>
      <c r="L31" s="61"/>
      <c r="M31" s="57"/>
      <c r="N31" s="57"/>
      <c r="O31" s="57"/>
      <c r="P31" s="57"/>
      <c r="Q31" s="57"/>
      <c r="R31" s="57"/>
      <c r="S31" s="57"/>
      <c r="T31" s="57"/>
      <c r="U31" s="57"/>
      <c r="V31" s="57"/>
      <c r="W31" s="57"/>
      <c r="X31" s="57"/>
      <c r="Y31" s="57"/>
      <c r="Z31" s="57"/>
      <c r="AA31" s="57"/>
    </row>
    <row r="32" spans="1:27" ht="20.100000000000001" customHeight="1">
      <c r="A32" s="57"/>
      <c r="B32" s="57"/>
      <c r="C32" s="57"/>
      <c r="D32" s="57"/>
      <c r="E32" s="57"/>
      <c r="F32" s="57"/>
      <c r="G32" s="57"/>
      <c r="H32" s="61"/>
      <c r="I32" s="61"/>
      <c r="J32" s="61"/>
      <c r="K32" s="61"/>
      <c r="L32" s="61"/>
      <c r="M32" s="57"/>
      <c r="N32" s="57"/>
      <c r="O32" s="57"/>
      <c r="P32" s="57"/>
      <c r="Q32" s="57"/>
      <c r="R32" s="57"/>
      <c r="S32" s="57"/>
      <c r="T32" s="57"/>
      <c r="U32" s="57"/>
      <c r="V32" s="57"/>
      <c r="W32" s="57"/>
      <c r="X32" s="57"/>
      <c r="Y32" s="57"/>
      <c r="Z32" s="57"/>
      <c r="AA32" s="57"/>
    </row>
    <row r="33" spans="1:27" ht="20.100000000000001" customHeight="1">
      <c r="A33" s="57"/>
      <c r="B33" s="57"/>
      <c r="C33" s="57"/>
      <c r="D33" s="57"/>
      <c r="E33" s="57"/>
      <c r="F33" s="57"/>
      <c r="G33" s="57"/>
      <c r="H33" s="61"/>
      <c r="I33" s="61"/>
      <c r="J33" s="61"/>
      <c r="K33" s="61"/>
      <c r="L33" s="61"/>
      <c r="M33" s="57"/>
      <c r="N33" s="57"/>
      <c r="O33" s="57"/>
      <c r="P33" s="57"/>
      <c r="Q33" s="57"/>
      <c r="R33" s="57"/>
      <c r="S33" s="57"/>
      <c r="T33" s="57"/>
      <c r="U33" s="57"/>
      <c r="V33" s="57"/>
      <c r="W33" s="57"/>
      <c r="X33" s="57"/>
      <c r="Y33" s="57"/>
      <c r="Z33" s="57"/>
      <c r="AA33" s="57"/>
    </row>
    <row r="34" spans="1:27" ht="20.100000000000001" customHeight="1">
      <c r="A34" s="57"/>
      <c r="B34" s="57"/>
      <c r="C34" s="57"/>
      <c r="D34" s="57"/>
      <c r="E34" s="57"/>
      <c r="F34" s="57"/>
      <c r="G34" s="57"/>
      <c r="H34" s="61"/>
      <c r="I34" s="61"/>
      <c r="J34" s="61"/>
      <c r="K34" s="61"/>
      <c r="L34" s="61"/>
      <c r="M34" s="57"/>
      <c r="N34" s="57"/>
      <c r="O34" s="57"/>
      <c r="P34" s="57"/>
      <c r="Q34" s="57"/>
      <c r="R34" s="57"/>
      <c r="S34" s="57"/>
      <c r="T34" s="57"/>
      <c r="U34" s="57"/>
      <c r="V34" s="57"/>
      <c r="W34" s="57"/>
      <c r="X34" s="57"/>
      <c r="Y34" s="57"/>
      <c r="Z34" s="57"/>
      <c r="AA34" s="57"/>
    </row>
    <row r="35" spans="1:27" ht="20.100000000000001" customHeight="1">
      <c r="A35" s="57"/>
      <c r="B35" s="57"/>
      <c r="C35" s="57"/>
      <c r="D35" s="57"/>
      <c r="E35" s="57"/>
      <c r="F35" s="57"/>
      <c r="G35" s="57"/>
      <c r="H35" s="61"/>
      <c r="I35" s="61"/>
      <c r="J35" s="61"/>
      <c r="K35" s="61"/>
      <c r="L35" s="61"/>
      <c r="M35" s="57"/>
      <c r="N35" s="57"/>
      <c r="O35" s="57"/>
      <c r="P35" s="57"/>
      <c r="Q35" s="57"/>
      <c r="R35" s="57"/>
      <c r="S35" s="57"/>
      <c r="T35" s="57"/>
      <c r="U35" s="57"/>
      <c r="V35" s="57"/>
      <c r="W35" s="57"/>
      <c r="X35" s="57"/>
      <c r="Y35" s="57"/>
      <c r="Z35" s="57"/>
      <c r="AA35" s="57"/>
    </row>
    <row r="36" spans="1:27">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row>
    <row r="37" spans="1:27">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row>
    <row r="38" spans="1:27">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row>
    <row r="39" spans="1:27">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row>
    <row r="40" spans="1:27">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row>
  </sheetData>
  <mergeCells count="18">
    <mergeCell ref="B13:F13"/>
    <mergeCell ref="B14:F14"/>
    <mergeCell ref="B15:F15"/>
    <mergeCell ref="B16:F16"/>
    <mergeCell ref="B17:F17"/>
    <mergeCell ref="A20:G20"/>
    <mergeCell ref="B7:F7"/>
    <mergeCell ref="B8:F8"/>
    <mergeCell ref="B9:F9"/>
    <mergeCell ref="B10:F10"/>
    <mergeCell ref="B11:F11"/>
    <mergeCell ref="B12:F12"/>
    <mergeCell ref="B1:F1"/>
    <mergeCell ref="B2:F2"/>
    <mergeCell ref="B3:F3"/>
    <mergeCell ref="B4:F4"/>
    <mergeCell ref="B5:F5"/>
    <mergeCell ref="B6:F6"/>
  </mergeCells>
  <hyperlinks>
    <hyperlink ref="F23" location="'SITFTS0132- Smart'!A1" display="SITFTS-0132 - Smart" xr:uid="{26E2C90F-AE4C-4821-8994-10B9AF7DE079}"/>
    <hyperlink ref="F24" location="'SITFTS0132- Advanced'!A1" display="SITFTS-0132 - Advanced" xr:uid="{207EE755-1D18-4620-A60A-117DD41F0C79}"/>
    <hyperlink ref="F22" location="'SITFTS0132- Trad'!A1" display="SITFTS-0132 - Trad  " xr:uid="{8F3E1486-47DB-4888-B3E7-78DC3060CFCA}"/>
    <hyperlink ref="F25" location="'SITFTS0132- Unmetered'!A1" display="SITFTS-0132 - Unmetered" xr:uid="{A33F796A-195B-4E2A-A4AE-DED6D9F38C3D}"/>
  </hyperlinks>
  <pageMargins left="0.7" right="0.7" top="0.75" bottom="0.75" header="0.3" footer="0.3"/>
  <headerFooter>
    <oddFooter>&amp;L_x000D_&amp;1#&amp;"Calibri"&amp;10&amp;K000000 EXPLEO Internal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0F80-9776-45AF-A3E7-1BF5DA1BBF03}">
  <sheetPr>
    <tabColor rgb="FFFFFF00"/>
  </sheetPr>
  <dimension ref="A1:P6"/>
  <sheetViews>
    <sheetView workbookViewId="0">
      <selection activeCell="C2" sqref="C2:C6"/>
    </sheetView>
  </sheetViews>
  <sheetFormatPr defaultRowHeight="12.75"/>
  <cols>
    <col min="2" max="2" width="31.28515625" customWidth="1"/>
    <col min="3" max="3" width="50.85546875" customWidth="1"/>
    <col min="4" max="4" width="30.5703125" customWidth="1"/>
    <col min="5" max="5" width="28" customWidth="1"/>
    <col min="13" max="13" width="26.85546875" customWidth="1"/>
    <col min="15" max="15" width="55.7109375" customWidth="1"/>
    <col min="16" max="16" width="55.140625" customWidth="1"/>
  </cols>
  <sheetData>
    <row r="1" spans="1:16">
      <c r="A1" s="131" t="s">
        <v>461</v>
      </c>
      <c r="B1" s="132" t="s">
        <v>580</v>
      </c>
      <c r="C1" s="287" t="s">
        <v>637</v>
      </c>
      <c r="D1" s="129" t="s">
        <v>582</v>
      </c>
      <c r="E1" s="130" t="s">
        <v>465</v>
      </c>
      <c r="F1" s="92" t="s">
        <v>585</v>
      </c>
      <c r="G1" s="92" t="s">
        <v>588</v>
      </c>
      <c r="H1" s="92" t="s">
        <v>590</v>
      </c>
      <c r="I1" s="92" t="s">
        <v>592</v>
      </c>
      <c r="J1" s="99" t="s">
        <v>252</v>
      </c>
      <c r="K1" s="99" t="s">
        <v>593</v>
      </c>
      <c r="L1" s="99" t="s">
        <v>595</v>
      </c>
      <c r="M1" s="99" t="s">
        <v>596</v>
      </c>
      <c r="N1" s="92" t="s">
        <v>467</v>
      </c>
      <c r="O1" s="103" t="s">
        <v>598</v>
      </c>
      <c r="P1" s="92" t="s">
        <v>600</v>
      </c>
    </row>
    <row r="2" spans="1:16" ht="221.25" customHeight="1">
      <c r="A2" s="265" t="s">
        <v>579</v>
      </c>
      <c r="B2" s="254" t="s">
        <v>581</v>
      </c>
      <c r="C2" s="288" t="str">
        <f>A2 &amp; " " &amp; D2</f>
        <v>SITFTS-0132 Consumption on Change of Data Service</v>
      </c>
      <c r="D2" s="266" t="s">
        <v>583</v>
      </c>
      <c r="E2" s="267" t="s">
        <v>584</v>
      </c>
      <c r="F2" s="262" t="s">
        <v>586</v>
      </c>
      <c r="G2" s="270" t="s">
        <v>589</v>
      </c>
      <c r="H2" s="256" t="s">
        <v>591</v>
      </c>
      <c r="I2" s="255" t="s">
        <v>535</v>
      </c>
      <c r="J2" s="261" t="s">
        <v>513</v>
      </c>
      <c r="K2" s="262" t="s">
        <v>594</v>
      </c>
      <c r="L2" s="255"/>
      <c r="M2" s="255" t="s">
        <v>597</v>
      </c>
      <c r="N2" s="255"/>
      <c r="O2" s="251" t="s">
        <v>599</v>
      </c>
      <c r="P2" s="260" t="s">
        <v>601</v>
      </c>
    </row>
    <row r="3" spans="1:16">
      <c r="A3" s="265"/>
      <c r="B3" s="254"/>
      <c r="C3" s="289"/>
      <c r="D3" s="266"/>
      <c r="E3" s="268"/>
      <c r="F3" s="263"/>
      <c r="G3" s="263"/>
      <c r="H3" s="257"/>
      <c r="I3" s="255"/>
      <c r="J3" s="261"/>
      <c r="K3" s="263"/>
      <c r="L3" s="255"/>
      <c r="M3" s="255"/>
      <c r="N3" s="255"/>
      <c r="O3" s="252"/>
      <c r="P3" s="260"/>
    </row>
    <row r="4" spans="1:16">
      <c r="A4" s="265"/>
      <c r="B4" s="254"/>
      <c r="C4" s="289"/>
      <c r="D4" s="266"/>
      <c r="E4" s="269"/>
      <c r="F4" s="264"/>
      <c r="G4" s="264"/>
      <c r="H4" s="258"/>
      <c r="I4" s="255"/>
      <c r="J4" s="261"/>
      <c r="K4" s="264"/>
      <c r="L4" s="255"/>
      <c r="M4" s="255"/>
      <c r="N4" s="255"/>
      <c r="O4" s="253"/>
      <c r="P4" s="260"/>
    </row>
    <row r="5" spans="1:16">
      <c r="C5" s="289"/>
    </row>
    <row r="6" spans="1:16">
      <c r="C6" s="290"/>
    </row>
  </sheetData>
  <mergeCells count="16">
    <mergeCell ref="N2:N4"/>
    <mergeCell ref="O2:O4"/>
    <mergeCell ref="P2:P4"/>
    <mergeCell ref="C2:C6"/>
    <mergeCell ref="H2:H4"/>
    <mergeCell ref="I2:I4"/>
    <mergeCell ref="J2:J4"/>
    <mergeCell ref="K2:K4"/>
    <mergeCell ref="L2:L4"/>
    <mergeCell ref="M2:M4"/>
    <mergeCell ref="A2:A4"/>
    <mergeCell ref="B2:B4"/>
    <mergeCell ref="D2:D4"/>
    <mergeCell ref="E2:E4"/>
    <mergeCell ref="F2:F4"/>
    <mergeCell ref="G2:G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73"/>
  <sheetViews>
    <sheetView zoomScale="60" zoomScaleNormal="60" workbookViewId="0">
      <selection activeCell="R14" sqref="R14"/>
    </sheetView>
  </sheetViews>
  <sheetFormatPr defaultColWidth="10.5703125" defaultRowHeight="20.100000000000001" customHeight="1"/>
  <cols>
    <col min="1" max="2" width="21.85546875" style="95" customWidth="1"/>
    <col min="3" max="4" width="10.85546875" style="95" customWidth="1"/>
    <col min="5" max="5" width="14" style="95" customWidth="1"/>
    <col min="6" max="6" width="20.85546875" style="95" customWidth="1"/>
    <col min="7" max="7" width="16.42578125" style="95" customWidth="1"/>
    <col min="8" max="8" width="21.140625" style="95" customWidth="1"/>
    <col min="9" max="9" width="25.140625" style="95" customWidth="1"/>
    <col min="10" max="10" width="26.5703125" style="95" customWidth="1"/>
    <col min="11" max="11" width="50.85546875" style="198" customWidth="1"/>
    <col min="12" max="12" width="20.85546875" style="198" customWidth="1"/>
    <col min="13" max="13" width="20.42578125" style="198" customWidth="1"/>
    <col min="14" max="14" width="26.140625" style="57" customWidth="1"/>
    <col min="15" max="15" width="27.85546875" style="57" bestFit="1" customWidth="1"/>
    <col min="16" max="16" width="23.140625" style="57" bestFit="1" customWidth="1"/>
    <col min="17" max="17" width="28.85546875" style="57" bestFit="1" customWidth="1"/>
    <col min="18" max="18" width="23.140625" style="57" bestFit="1" customWidth="1"/>
    <col min="19" max="19" width="28.85546875" style="57" bestFit="1" customWidth="1"/>
    <col min="20" max="20" width="20.140625" style="57" bestFit="1" customWidth="1"/>
    <col min="21" max="21" width="12.85546875" style="57" customWidth="1"/>
    <col min="22" max="24" width="10.5703125" style="57"/>
    <col min="25" max="25" width="28.85546875" style="57" bestFit="1" customWidth="1"/>
    <col min="26" max="16384" width="10.5703125" style="57"/>
  </cols>
  <sheetData>
    <row r="1" spans="1:23" s="23" customFormat="1" ht="34.35" customHeight="1">
      <c r="A1" s="62" t="s">
        <v>502</v>
      </c>
      <c r="B1" s="88" t="s">
        <v>434</v>
      </c>
      <c r="C1" s="277" t="s">
        <v>638</v>
      </c>
      <c r="D1" s="278"/>
      <c r="E1" s="278"/>
      <c r="F1" s="278"/>
      <c r="G1" s="279"/>
      <c r="H1" s="63" t="s">
        <v>439</v>
      </c>
      <c r="I1" s="63" t="s">
        <v>603</v>
      </c>
      <c r="J1" s="63" t="s">
        <v>605</v>
      </c>
      <c r="K1" s="62" t="s">
        <v>4</v>
      </c>
      <c r="L1" s="68" t="s">
        <v>606</v>
      </c>
      <c r="M1" s="63" t="s">
        <v>607</v>
      </c>
      <c r="N1" s="59"/>
      <c r="O1" s="59"/>
      <c r="P1" s="59"/>
      <c r="Q1" s="59"/>
      <c r="R1" s="59"/>
      <c r="W1" s="59"/>
    </row>
    <row r="2" spans="1:23" s="54" customFormat="1" ht="90.75" customHeight="1">
      <c r="A2" s="27">
        <v>1</v>
      </c>
      <c r="B2" s="120" t="s">
        <v>608</v>
      </c>
      <c r="C2" s="280" t="s">
        <v>611</v>
      </c>
      <c r="D2" s="281"/>
      <c r="E2" s="281"/>
      <c r="F2" s="281"/>
      <c r="G2" s="282"/>
      <c r="H2" s="64" t="s">
        <v>609</v>
      </c>
      <c r="I2" s="70" t="s">
        <v>639</v>
      </c>
      <c r="J2" s="133" t="str">
        <f>'SITFTS0132 Overview'!F22</f>
        <v>Traditional Related MPANs, same day Change of Data Service (as per DES138 data specification)</v>
      </c>
      <c r="K2" s="64" t="s">
        <v>613</v>
      </c>
      <c r="L2" s="64" t="s">
        <v>640</v>
      </c>
      <c r="M2" s="64" t="s">
        <v>615</v>
      </c>
      <c r="N2" s="57"/>
      <c r="O2" s="57"/>
      <c r="P2" s="57"/>
      <c r="Q2" s="57"/>
      <c r="R2" s="57"/>
      <c r="W2" s="57"/>
    </row>
    <row r="3" spans="1:23" s="25" customFormat="1" ht="27" hidden="1" customHeight="1">
      <c r="A3" s="71">
        <v>2</v>
      </c>
      <c r="B3" s="128"/>
      <c r="C3" s="271" t="s">
        <v>641</v>
      </c>
      <c r="D3" s="272"/>
      <c r="E3" s="272"/>
      <c r="F3" s="272"/>
      <c r="G3" s="273"/>
      <c r="H3" s="72" t="s">
        <v>642</v>
      </c>
      <c r="I3" s="72" t="s">
        <v>642</v>
      </c>
      <c r="J3" s="73"/>
      <c r="K3" s="72" t="s">
        <v>643</v>
      </c>
      <c r="L3" s="72" t="s">
        <v>620</v>
      </c>
      <c r="M3" s="72" t="s">
        <v>628</v>
      </c>
      <c r="N3" s="57"/>
      <c r="O3" s="57"/>
      <c r="P3" s="57"/>
      <c r="Q3" s="57"/>
      <c r="R3" s="57"/>
      <c r="W3" s="57"/>
    </row>
    <row r="4" spans="1:23" s="25" customFormat="1" ht="27" hidden="1" customHeight="1">
      <c r="A4" s="71">
        <v>3</v>
      </c>
      <c r="B4" s="128"/>
      <c r="C4" s="271" t="s">
        <v>644</v>
      </c>
      <c r="D4" s="272"/>
      <c r="E4" s="272"/>
      <c r="F4" s="272"/>
      <c r="G4" s="273"/>
      <c r="H4" s="72" t="s">
        <v>645</v>
      </c>
      <c r="I4" s="72" t="s">
        <v>645</v>
      </c>
      <c r="J4" s="73"/>
      <c r="K4" s="72" t="s">
        <v>613</v>
      </c>
      <c r="L4" s="72" t="s">
        <v>620</v>
      </c>
      <c r="M4" s="72" t="s">
        <v>621</v>
      </c>
      <c r="N4" s="57"/>
      <c r="O4" s="57"/>
      <c r="P4" s="57"/>
      <c r="Q4" s="57"/>
      <c r="R4" s="57"/>
      <c r="W4" s="57"/>
    </row>
    <row r="5" spans="1:23" s="26" customFormat="1" ht="27" hidden="1" customHeight="1">
      <c r="A5" s="74">
        <v>4</v>
      </c>
      <c r="B5" s="119"/>
      <c r="C5" s="271" t="s">
        <v>646</v>
      </c>
      <c r="D5" s="272"/>
      <c r="E5" s="272"/>
      <c r="F5" s="272"/>
      <c r="G5" s="273"/>
      <c r="H5" s="72" t="s">
        <v>647</v>
      </c>
      <c r="I5" s="72" t="s">
        <v>647</v>
      </c>
      <c r="J5" s="73"/>
      <c r="K5" s="72" t="s">
        <v>521</v>
      </c>
      <c r="L5" s="72" t="s">
        <v>640</v>
      </c>
      <c r="M5" s="72" t="s">
        <v>628</v>
      </c>
      <c r="N5" s="57"/>
      <c r="O5" s="57"/>
      <c r="P5" s="57"/>
      <c r="Q5" s="57"/>
      <c r="R5" s="57"/>
      <c r="W5" s="57"/>
    </row>
    <row r="6" spans="1:23" s="26" customFormat="1" ht="27" hidden="1" customHeight="1">
      <c r="A6" s="74">
        <v>5</v>
      </c>
      <c r="B6" s="119"/>
      <c r="C6" s="274"/>
      <c r="D6" s="275"/>
      <c r="E6" s="275"/>
      <c r="F6" s="275"/>
      <c r="G6" s="276"/>
      <c r="H6" s="75" t="str" cm="1">
        <f t="array" ref="H6">IFERROR(INDEX(#REF!,SMALL(IF(#REF!=#REF!,ROW(#REF!) - ROW(INDEX(#REF!,1,1))+1),A6)),"")</f>
        <v/>
      </c>
      <c r="I6" s="72"/>
      <c r="J6" s="72"/>
      <c r="K6" s="72"/>
      <c r="L6" s="72"/>
      <c r="M6" s="72"/>
      <c r="N6" s="57"/>
      <c r="O6" s="57"/>
      <c r="P6" s="57"/>
      <c r="Q6" s="57"/>
      <c r="R6" s="57"/>
      <c r="W6" s="57"/>
    </row>
    <row r="7" spans="1:23" ht="20.100000000000001" customHeight="1">
      <c r="A7" s="57"/>
      <c r="B7" s="57"/>
      <c r="C7" s="57"/>
      <c r="D7" s="57"/>
      <c r="E7" s="57"/>
      <c r="F7" s="57"/>
      <c r="G7" s="57"/>
      <c r="H7" s="57"/>
      <c r="I7" s="57"/>
      <c r="J7" s="57"/>
      <c r="K7" s="61"/>
      <c r="L7" s="61"/>
      <c r="M7" s="61"/>
    </row>
    <row r="8" spans="1:23" ht="20.100000000000001" customHeight="1">
      <c r="A8" s="57"/>
      <c r="B8" s="57"/>
      <c r="C8" s="57"/>
      <c r="D8" s="57"/>
      <c r="E8" s="57"/>
      <c r="F8" s="57"/>
      <c r="G8" s="57"/>
      <c r="H8" s="57"/>
      <c r="I8" s="57"/>
      <c r="J8" s="57"/>
      <c r="K8" s="61"/>
      <c r="L8" s="61"/>
      <c r="M8" s="61"/>
    </row>
    <row r="9" spans="1:23" s="58" customFormat="1" ht="42" customHeight="1">
      <c r="A9" s="126" t="s">
        <v>439</v>
      </c>
      <c r="B9" s="91" t="s">
        <v>648</v>
      </c>
      <c r="C9" s="127" t="s">
        <v>649</v>
      </c>
      <c r="D9" s="89" t="s">
        <v>596</v>
      </c>
      <c r="E9" s="89" t="s">
        <v>650</v>
      </c>
      <c r="F9" s="89" t="s">
        <v>651</v>
      </c>
      <c r="G9" s="65" t="s">
        <v>652</v>
      </c>
      <c r="H9" s="65" t="s">
        <v>653</v>
      </c>
      <c r="I9" s="65" t="s">
        <v>654</v>
      </c>
      <c r="J9" s="66" t="s">
        <v>655</v>
      </c>
      <c r="K9" s="65" t="s">
        <v>656</v>
      </c>
      <c r="L9" s="66" t="s">
        <v>657</v>
      </c>
      <c r="M9" s="67" t="s">
        <v>658</v>
      </c>
    </row>
    <row r="10" spans="1:23" s="148" customFormat="1" ht="75" customHeight="1">
      <c r="A10" s="162" t="s">
        <v>659</v>
      </c>
      <c r="B10" s="163" t="s">
        <v>660</v>
      </c>
      <c r="C10" s="164"/>
      <c r="D10" s="165"/>
      <c r="E10" s="166"/>
      <c r="F10" s="166"/>
      <c r="G10" s="167"/>
      <c r="H10" s="166"/>
      <c r="I10" s="168"/>
      <c r="J10" s="169"/>
      <c r="K10" s="170"/>
      <c r="L10" s="171"/>
      <c r="M10" s="172" t="s">
        <v>661</v>
      </c>
    </row>
    <row r="11" spans="1:23" s="153" customFormat="1" ht="40.5" customHeight="1">
      <c r="A11" s="173"/>
      <c r="B11" s="174" t="s">
        <v>662</v>
      </c>
      <c r="C11" s="175">
        <v>1</v>
      </c>
      <c r="D11" s="166" t="s">
        <v>663</v>
      </c>
      <c r="E11" s="166" t="s">
        <v>664</v>
      </c>
      <c r="F11" s="166" t="s">
        <v>665</v>
      </c>
      <c r="G11" s="167" t="s">
        <v>666</v>
      </c>
      <c r="H11" s="166" t="s">
        <v>667</v>
      </c>
      <c r="I11" s="166" t="s">
        <v>668</v>
      </c>
      <c r="J11" s="166" t="s">
        <v>10</v>
      </c>
      <c r="K11" s="166" t="s">
        <v>669</v>
      </c>
      <c r="L11" s="167" t="s">
        <v>670</v>
      </c>
      <c r="M11" s="172" t="s">
        <v>661</v>
      </c>
    </row>
    <row r="12" spans="1:23" s="153" customFormat="1" ht="40.5" customHeight="1">
      <c r="A12" s="173"/>
      <c r="B12" s="174"/>
      <c r="C12" s="175">
        <v>2</v>
      </c>
      <c r="D12" s="166" t="s">
        <v>663</v>
      </c>
      <c r="E12" s="166">
        <v>30</v>
      </c>
      <c r="F12" s="166"/>
      <c r="G12" s="167" t="s">
        <v>10</v>
      </c>
      <c r="H12" s="166" t="s">
        <v>671</v>
      </c>
      <c r="I12" s="166" t="s">
        <v>668</v>
      </c>
      <c r="J12" s="166" t="s">
        <v>672</v>
      </c>
      <c r="K12" s="166" t="s">
        <v>673</v>
      </c>
      <c r="L12" s="176"/>
      <c r="M12" s="172" t="s">
        <v>674</v>
      </c>
    </row>
    <row r="13" spans="1:23" s="153" customFormat="1" ht="40.5" customHeight="1">
      <c r="A13" s="173"/>
      <c r="B13" s="173"/>
      <c r="C13" s="175">
        <v>3</v>
      </c>
      <c r="D13" s="166" t="s">
        <v>663</v>
      </c>
      <c r="E13" s="166">
        <v>40</v>
      </c>
      <c r="F13" s="166" t="s">
        <v>675</v>
      </c>
      <c r="G13" s="167" t="s">
        <v>10</v>
      </c>
      <c r="H13" s="166" t="s">
        <v>671</v>
      </c>
      <c r="I13" s="166" t="s">
        <v>668</v>
      </c>
      <c r="J13" s="166" t="s">
        <v>672</v>
      </c>
      <c r="K13" s="166" t="s">
        <v>676</v>
      </c>
      <c r="L13" s="166" t="s">
        <v>677</v>
      </c>
      <c r="M13" s="172" t="s">
        <v>661</v>
      </c>
    </row>
    <row r="14" spans="1:23" s="153" customFormat="1" ht="40.5" customHeight="1">
      <c r="A14" s="173"/>
      <c r="B14" s="174" t="s">
        <v>678</v>
      </c>
      <c r="C14" s="175">
        <v>4</v>
      </c>
      <c r="D14" s="166" t="s">
        <v>663</v>
      </c>
      <c r="E14" s="166">
        <v>45</v>
      </c>
      <c r="F14" s="166" t="s">
        <v>679</v>
      </c>
      <c r="G14" s="166" t="s">
        <v>672</v>
      </c>
      <c r="H14" s="166" t="s">
        <v>680</v>
      </c>
      <c r="I14" s="166" t="s">
        <v>681</v>
      </c>
      <c r="J14" s="167" t="s">
        <v>10</v>
      </c>
      <c r="K14" s="166" t="s">
        <v>682</v>
      </c>
      <c r="L14" s="167" t="s">
        <v>670</v>
      </c>
      <c r="M14" s="172" t="s">
        <v>661</v>
      </c>
    </row>
    <row r="15" spans="1:23" s="153" customFormat="1" ht="40.5" customHeight="1">
      <c r="A15" s="173"/>
      <c r="B15" s="174"/>
      <c r="C15" s="175">
        <v>5</v>
      </c>
      <c r="D15" s="166" t="s">
        <v>663</v>
      </c>
      <c r="E15" s="166">
        <v>50</v>
      </c>
      <c r="F15" s="166"/>
      <c r="G15" s="166" t="s">
        <v>10</v>
      </c>
      <c r="H15" s="166" t="s">
        <v>683</v>
      </c>
      <c r="I15" s="166" t="s">
        <v>681</v>
      </c>
      <c r="J15" s="167" t="s">
        <v>666</v>
      </c>
      <c r="K15" s="166" t="s">
        <v>684</v>
      </c>
      <c r="L15" s="176"/>
      <c r="M15" s="172" t="s">
        <v>674</v>
      </c>
    </row>
    <row r="16" spans="1:23" s="153" customFormat="1" ht="40.5" customHeight="1">
      <c r="A16" s="173"/>
      <c r="B16" s="173"/>
      <c r="C16" s="175">
        <v>6</v>
      </c>
      <c r="D16" s="166" t="s">
        <v>663</v>
      </c>
      <c r="E16" s="166">
        <v>55</v>
      </c>
      <c r="F16" s="166" t="s">
        <v>685</v>
      </c>
      <c r="G16" s="166" t="s">
        <v>10</v>
      </c>
      <c r="H16" s="166" t="s">
        <v>683</v>
      </c>
      <c r="I16" s="166" t="s">
        <v>681</v>
      </c>
      <c r="J16" s="167" t="s">
        <v>666</v>
      </c>
      <c r="K16" s="166" t="s">
        <v>686</v>
      </c>
      <c r="L16" s="166" t="s">
        <v>687</v>
      </c>
      <c r="M16" s="172" t="s">
        <v>661</v>
      </c>
    </row>
    <row r="17" spans="1:14" s="153" customFormat="1" ht="40.5" customHeight="1">
      <c r="A17" s="173"/>
      <c r="B17" s="174" t="s">
        <v>688</v>
      </c>
      <c r="C17" s="175">
        <v>7</v>
      </c>
      <c r="D17" s="166" t="s">
        <v>663</v>
      </c>
      <c r="E17" s="166">
        <v>60</v>
      </c>
      <c r="F17" s="166" t="s">
        <v>689</v>
      </c>
      <c r="G17" s="166" t="s">
        <v>672</v>
      </c>
      <c r="H17" s="166" t="s">
        <v>690</v>
      </c>
      <c r="I17" s="166" t="s">
        <v>691</v>
      </c>
      <c r="J17" s="166" t="s">
        <v>10</v>
      </c>
      <c r="K17" s="166" t="s">
        <v>692</v>
      </c>
      <c r="L17" s="167" t="s">
        <v>670</v>
      </c>
      <c r="M17" s="172" t="s">
        <v>661</v>
      </c>
    </row>
    <row r="18" spans="1:14" s="153" customFormat="1" ht="40.5" customHeight="1">
      <c r="A18" s="173"/>
      <c r="B18" s="174"/>
      <c r="C18" s="175">
        <v>8</v>
      </c>
      <c r="D18" s="166" t="s">
        <v>663</v>
      </c>
      <c r="E18" s="166">
        <v>65</v>
      </c>
      <c r="F18" s="166"/>
      <c r="G18" s="166" t="s">
        <v>10</v>
      </c>
      <c r="H18" s="166" t="s">
        <v>693</v>
      </c>
      <c r="I18" s="166" t="s">
        <v>691</v>
      </c>
      <c r="J18" s="166" t="s">
        <v>694</v>
      </c>
      <c r="K18" s="166" t="s">
        <v>695</v>
      </c>
      <c r="L18" s="176"/>
      <c r="M18" s="172" t="s">
        <v>674</v>
      </c>
    </row>
    <row r="19" spans="1:14" s="153" customFormat="1" ht="40.5" customHeight="1">
      <c r="A19" s="173"/>
      <c r="B19" s="173"/>
      <c r="C19" s="175">
        <v>9</v>
      </c>
      <c r="D19" s="166" t="s">
        <v>663</v>
      </c>
      <c r="E19" s="166">
        <v>220</v>
      </c>
      <c r="F19" s="166" t="s">
        <v>696</v>
      </c>
      <c r="G19" s="166" t="s">
        <v>10</v>
      </c>
      <c r="H19" s="166" t="s">
        <v>693</v>
      </c>
      <c r="I19" s="166" t="s">
        <v>691</v>
      </c>
      <c r="J19" s="166" t="s">
        <v>694</v>
      </c>
      <c r="K19" s="166" t="s">
        <v>697</v>
      </c>
      <c r="L19" s="166" t="s">
        <v>698</v>
      </c>
      <c r="M19" s="172" t="s">
        <v>661</v>
      </c>
    </row>
    <row r="20" spans="1:14" s="153" customFormat="1" ht="40.5" customHeight="1">
      <c r="A20" s="173"/>
      <c r="B20" s="174" t="s">
        <v>699</v>
      </c>
      <c r="C20" s="175">
        <v>10</v>
      </c>
      <c r="D20" s="166" t="s">
        <v>663</v>
      </c>
      <c r="E20" s="166">
        <v>221</v>
      </c>
      <c r="F20" s="166" t="s">
        <v>700</v>
      </c>
      <c r="G20" s="166" t="s">
        <v>694</v>
      </c>
      <c r="H20" s="166" t="s">
        <v>701</v>
      </c>
      <c r="I20" s="166" t="s">
        <v>702</v>
      </c>
      <c r="J20" s="166" t="s">
        <v>10</v>
      </c>
      <c r="K20" s="166" t="s">
        <v>703</v>
      </c>
      <c r="L20" s="167" t="s">
        <v>670</v>
      </c>
      <c r="M20" s="172" t="s">
        <v>661</v>
      </c>
    </row>
    <row r="21" spans="1:14" s="153" customFormat="1" ht="40.5" customHeight="1">
      <c r="A21" s="173"/>
      <c r="B21" s="174"/>
      <c r="C21" s="175">
        <v>11</v>
      </c>
      <c r="D21" s="166" t="s">
        <v>663</v>
      </c>
      <c r="E21" s="166">
        <v>80</v>
      </c>
      <c r="F21" s="166"/>
      <c r="G21" s="166" t="s">
        <v>10</v>
      </c>
      <c r="H21" s="166" t="s">
        <v>704</v>
      </c>
      <c r="I21" s="166" t="s">
        <v>702</v>
      </c>
      <c r="J21" s="166" t="s">
        <v>672</v>
      </c>
      <c r="K21" s="166" t="s">
        <v>705</v>
      </c>
      <c r="L21" s="176"/>
      <c r="M21" s="172" t="s">
        <v>674</v>
      </c>
    </row>
    <row r="22" spans="1:14" s="153" customFormat="1" ht="96" customHeight="1">
      <c r="A22" s="173"/>
      <c r="B22" s="173"/>
      <c r="C22" s="175">
        <v>12</v>
      </c>
      <c r="D22" s="166" t="s">
        <v>663</v>
      </c>
      <c r="E22" s="166" t="s">
        <v>706</v>
      </c>
      <c r="F22" s="166" t="s">
        <v>707</v>
      </c>
      <c r="G22" s="166" t="s">
        <v>10</v>
      </c>
      <c r="H22" s="166" t="s">
        <v>704</v>
      </c>
      <c r="I22" s="166" t="s">
        <v>702</v>
      </c>
      <c r="J22" s="166" t="s">
        <v>672</v>
      </c>
      <c r="K22" s="166" t="s">
        <v>708</v>
      </c>
      <c r="L22" s="177" t="s">
        <v>709</v>
      </c>
      <c r="M22" s="172" t="s">
        <v>661</v>
      </c>
    </row>
    <row r="23" spans="1:14" s="153" customFormat="1" ht="40.5" customHeight="1">
      <c r="A23" s="173"/>
      <c r="B23" s="174" t="s">
        <v>710</v>
      </c>
      <c r="C23" s="175">
        <v>13</v>
      </c>
      <c r="D23" s="166" t="s">
        <v>663</v>
      </c>
      <c r="E23" s="166" t="s">
        <v>711</v>
      </c>
      <c r="F23" s="166" t="s">
        <v>712</v>
      </c>
      <c r="G23" s="166" t="s">
        <v>672</v>
      </c>
      <c r="H23" s="166" t="s">
        <v>713</v>
      </c>
      <c r="I23" s="166" t="s">
        <v>714</v>
      </c>
      <c r="J23" s="167" t="s">
        <v>10</v>
      </c>
      <c r="K23" s="166" t="s">
        <v>715</v>
      </c>
      <c r="L23" s="167" t="s">
        <v>670</v>
      </c>
      <c r="M23" s="172" t="s">
        <v>661</v>
      </c>
    </row>
    <row r="24" spans="1:14" s="153" customFormat="1" ht="40.5" customHeight="1">
      <c r="A24" s="173"/>
      <c r="B24" s="174"/>
      <c r="C24" s="175">
        <v>14</v>
      </c>
      <c r="D24" s="166" t="s">
        <v>663</v>
      </c>
      <c r="E24" s="166">
        <v>91</v>
      </c>
      <c r="F24" s="166"/>
      <c r="G24" s="166" t="s">
        <v>10</v>
      </c>
      <c r="H24" s="166" t="s">
        <v>716</v>
      </c>
      <c r="I24" s="166" t="s">
        <v>714</v>
      </c>
      <c r="J24" s="167" t="s">
        <v>717</v>
      </c>
      <c r="K24" s="166" t="s">
        <v>718</v>
      </c>
      <c r="L24" s="176"/>
      <c r="M24" s="172" t="s">
        <v>674</v>
      </c>
    </row>
    <row r="25" spans="1:14" s="153" customFormat="1" ht="40.5" customHeight="1">
      <c r="A25" s="173"/>
      <c r="B25" s="173"/>
      <c r="C25" s="175">
        <v>15</v>
      </c>
      <c r="D25" s="166" t="s">
        <v>663</v>
      </c>
      <c r="E25" s="166">
        <v>95</v>
      </c>
      <c r="F25" s="166" t="s">
        <v>719</v>
      </c>
      <c r="G25" s="166" t="s">
        <v>10</v>
      </c>
      <c r="H25" s="166" t="s">
        <v>716</v>
      </c>
      <c r="I25" s="166" t="s">
        <v>714</v>
      </c>
      <c r="J25" s="167" t="s">
        <v>666</v>
      </c>
      <c r="K25" s="166" t="s">
        <v>720</v>
      </c>
      <c r="L25" s="166" t="s">
        <v>721</v>
      </c>
      <c r="M25" s="172" t="s">
        <v>661</v>
      </c>
    </row>
    <row r="26" spans="1:14" s="153" customFormat="1" ht="40.5" customHeight="1">
      <c r="A26" s="173"/>
      <c r="B26" s="173"/>
      <c r="C26" s="175">
        <v>16</v>
      </c>
      <c r="D26" s="166" t="s">
        <v>663</v>
      </c>
      <c r="E26" s="166">
        <v>91</v>
      </c>
      <c r="F26" s="166" t="s">
        <v>722</v>
      </c>
      <c r="G26" s="166" t="s">
        <v>10</v>
      </c>
      <c r="H26" s="166" t="s">
        <v>716</v>
      </c>
      <c r="I26" s="166" t="s">
        <v>714</v>
      </c>
      <c r="J26" s="167" t="s">
        <v>694</v>
      </c>
      <c r="K26" s="166" t="s">
        <v>723</v>
      </c>
      <c r="L26" s="166" t="s">
        <v>724</v>
      </c>
      <c r="M26" s="172" t="s">
        <v>661</v>
      </c>
    </row>
    <row r="27" spans="1:14" s="153" customFormat="1" ht="40.5" customHeight="1">
      <c r="A27" s="173"/>
      <c r="B27" s="174" t="s">
        <v>725</v>
      </c>
      <c r="C27" s="175">
        <v>17</v>
      </c>
      <c r="D27" s="166" t="s">
        <v>663</v>
      </c>
      <c r="E27" s="166">
        <v>86</v>
      </c>
      <c r="F27" s="166" t="s">
        <v>726</v>
      </c>
      <c r="G27" s="166" t="s">
        <v>672</v>
      </c>
      <c r="H27" s="166" t="s">
        <v>713</v>
      </c>
      <c r="I27" s="166" t="s">
        <v>727</v>
      </c>
      <c r="J27" s="166" t="s">
        <v>10</v>
      </c>
      <c r="K27" s="166" t="s">
        <v>728</v>
      </c>
      <c r="L27" s="167" t="s">
        <v>670</v>
      </c>
      <c r="M27" s="178" t="s">
        <v>661</v>
      </c>
    </row>
    <row r="28" spans="1:14" s="153" customFormat="1" ht="40.5" customHeight="1">
      <c r="A28" s="173"/>
      <c r="B28" s="174"/>
      <c r="C28" s="175">
        <v>18</v>
      </c>
      <c r="D28" s="166" t="s">
        <v>663</v>
      </c>
      <c r="E28" s="166">
        <v>88</v>
      </c>
      <c r="F28" s="166"/>
      <c r="G28" s="166" t="s">
        <v>10</v>
      </c>
      <c r="H28" s="167" t="s">
        <v>716</v>
      </c>
      <c r="I28" s="166" t="s">
        <v>727</v>
      </c>
      <c r="J28" s="166" t="s">
        <v>729</v>
      </c>
      <c r="K28" s="166" t="s">
        <v>730</v>
      </c>
      <c r="L28" s="177"/>
      <c r="M28" s="178" t="s">
        <v>674</v>
      </c>
    </row>
    <row r="29" spans="1:14" s="153" customFormat="1" ht="40.5" customHeight="1">
      <c r="A29" s="173"/>
      <c r="B29" s="179"/>
      <c r="C29" s="175">
        <v>19</v>
      </c>
      <c r="D29" s="166" t="s">
        <v>663</v>
      </c>
      <c r="E29" s="166">
        <v>160</v>
      </c>
      <c r="F29" s="166" t="s">
        <v>731</v>
      </c>
      <c r="G29" s="166" t="s">
        <v>10</v>
      </c>
      <c r="H29" s="167" t="s">
        <v>716</v>
      </c>
      <c r="I29" s="166" t="s">
        <v>727</v>
      </c>
      <c r="J29" s="166" t="s">
        <v>729</v>
      </c>
      <c r="K29" s="166" t="s">
        <v>732</v>
      </c>
      <c r="L29" s="166" t="s">
        <v>733</v>
      </c>
      <c r="M29" s="178" t="s">
        <v>661</v>
      </c>
    </row>
    <row r="30" spans="1:14" s="153" customFormat="1" ht="40.5" customHeight="1">
      <c r="A30" s="173"/>
      <c r="B30" s="174" t="s">
        <v>734</v>
      </c>
      <c r="C30" s="175">
        <v>20</v>
      </c>
      <c r="D30" s="166" t="s">
        <v>663</v>
      </c>
      <c r="E30" s="167">
        <v>170</v>
      </c>
      <c r="F30" s="167" t="s">
        <v>735</v>
      </c>
      <c r="G30" s="166" t="s">
        <v>729</v>
      </c>
      <c r="H30" s="166" t="s">
        <v>736</v>
      </c>
      <c r="I30" s="166" t="s">
        <v>737</v>
      </c>
      <c r="J30" s="167" t="s">
        <v>694</v>
      </c>
      <c r="K30" s="166" t="s">
        <v>738</v>
      </c>
      <c r="L30" s="180" t="s">
        <v>739</v>
      </c>
      <c r="M30" s="172" t="s">
        <v>661</v>
      </c>
      <c r="N30" s="149"/>
    </row>
    <row r="31" spans="1:14" s="153" customFormat="1" ht="40.5" customHeight="1">
      <c r="A31" s="173"/>
      <c r="B31" s="173"/>
      <c r="C31" s="175">
        <v>21</v>
      </c>
      <c r="D31" s="166" t="s">
        <v>663</v>
      </c>
      <c r="E31" s="167">
        <v>345</v>
      </c>
      <c r="F31" s="167" t="s">
        <v>740</v>
      </c>
      <c r="G31" s="166" t="s">
        <v>729</v>
      </c>
      <c r="H31" s="166" t="s">
        <v>736</v>
      </c>
      <c r="I31" s="166" t="s">
        <v>737</v>
      </c>
      <c r="J31" s="167" t="s">
        <v>694</v>
      </c>
      <c r="K31" s="166" t="s">
        <v>741</v>
      </c>
      <c r="L31" s="180"/>
      <c r="M31" s="172" t="s">
        <v>661</v>
      </c>
      <c r="N31" s="149"/>
    </row>
    <row r="32" spans="1:14" s="153" customFormat="1" ht="43.5" customHeight="1">
      <c r="A32" s="173"/>
      <c r="B32" s="174" t="s">
        <v>742</v>
      </c>
      <c r="C32" s="175">
        <v>22</v>
      </c>
      <c r="D32" s="166" t="s">
        <v>663</v>
      </c>
      <c r="E32" s="166" t="s">
        <v>743</v>
      </c>
      <c r="F32" s="166" t="s">
        <v>744</v>
      </c>
      <c r="G32" s="166" t="s">
        <v>672</v>
      </c>
      <c r="H32" s="166"/>
      <c r="I32" s="166"/>
      <c r="J32" s="167"/>
      <c r="K32" s="166" t="s">
        <v>745</v>
      </c>
      <c r="L32" s="180"/>
      <c r="M32" s="181"/>
    </row>
    <row r="33" spans="1:13" s="157" customFormat="1" ht="40.5" customHeight="1">
      <c r="A33" s="173"/>
      <c r="B33" s="174" t="s">
        <v>746</v>
      </c>
      <c r="C33" s="175">
        <v>23</v>
      </c>
      <c r="D33" s="166" t="s">
        <v>663</v>
      </c>
      <c r="E33" s="167">
        <v>130</v>
      </c>
      <c r="F33" s="167" t="s">
        <v>747</v>
      </c>
      <c r="G33" s="167" t="s">
        <v>672</v>
      </c>
      <c r="H33" s="166" t="s">
        <v>748</v>
      </c>
      <c r="I33" s="166" t="s">
        <v>749</v>
      </c>
      <c r="J33" s="166" t="s">
        <v>10</v>
      </c>
      <c r="K33" s="166" t="s">
        <v>750</v>
      </c>
      <c r="L33" s="167" t="s">
        <v>670</v>
      </c>
      <c r="M33" s="172" t="s">
        <v>661</v>
      </c>
    </row>
    <row r="34" spans="1:13" s="157" customFormat="1" ht="40.5" customHeight="1">
      <c r="A34" s="173"/>
      <c r="B34" s="174"/>
      <c r="C34" s="175">
        <v>24</v>
      </c>
      <c r="D34" s="166" t="s">
        <v>663</v>
      </c>
      <c r="E34" s="167">
        <v>140</v>
      </c>
      <c r="F34" s="167"/>
      <c r="G34" s="167" t="s">
        <v>751</v>
      </c>
      <c r="H34" s="166" t="s">
        <v>752</v>
      </c>
      <c r="I34" s="166" t="s">
        <v>749</v>
      </c>
      <c r="J34" s="166" t="s">
        <v>753</v>
      </c>
      <c r="K34" s="166" t="s">
        <v>754</v>
      </c>
      <c r="L34" s="176"/>
      <c r="M34" s="172" t="s">
        <v>674</v>
      </c>
    </row>
    <row r="35" spans="1:13" s="157" customFormat="1" ht="40.5" customHeight="1">
      <c r="A35" s="173"/>
      <c r="B35" s="173"/>
      <c r="C35" s="175">
        <v>25</v>
      </c>
      <c r="D35" s="166" t="s">
        <v>663</v>
      </c>
      <c r="E35" s="167">
        <v>96</v>
      </c>
      <c r="F35" s="167" t="s">
        <v>755</v>
      </c>
      <c r="G35" s="167" t="s">
        <v>751</v>
      </c>
      <c r="H35" s="166" t="s">
        <v>752</v>
      </c>
      <c r="I35" s="166" t="s">
        <v>749</v>
      </c>
      <c r="J35" s="166" t="s">
        <v>756</v>
      </c>
      <c r="K35" s="166" t="s">
        <v>757</v>
      </c>
      <c r="L35" s="166" t="s">
        <v>758</v>
      </c>
      <c r="M35" s="182" t="s">
        <v>661</v>
      </c>
    </row>
    <row r="36" spans="1:13" s="157" customFormat="1" ht="40.5" customHeight="1">
      <c r="A36" s="173"/>
      <c r="B36" s="173"/>
      <c r="C36" s="175">
        <v>26</v>
      </c>
      <c r="D36" s="166" t="s">
        <v>663</v>
      </c>
      <c r="E36" s="167">
        <v>150</v>
      </c>
      <c r="F36" s="167" t="s">
        <v>759</v>
      </c>
      <c r="G36" s="167" t="s">
        <v>751</v>
      </c>
      <c r="H36" s="166" t="s">
        <v>752</v>
      </c>
      <c r="I36" s="166" t="s">
        <v>749</v>
      </c>
      <c r="J36" s="166" t="s">
        <v>760</v>
      </c>
      <c r="K36" s="166" t="s">
        <v>761</v>
      </c>
      <c r="L36" s="183" t="s">
        <v>762</v>
      </c>
      <c r="M36" s="184" t="s">
        <v>661</v>
      </c>
    </row>
    <row r="37" spans="1:13" s="157" customFormat="1" ht="40.5" customHeight="1">
      <c r="A37" s="173"/>
      <c r="B37" s="173"/>
      <c r="C37" s="175">
        <v>27</v>
      </c>
      <c r="D37" s="166" t="s">
        <v>663</v>
      </c>
      <c r="E37" s="167">
        <v>145</v>
      </c>
      <c r="F37" s="167" t="s">
        <v>763</v>
      </c>
      <c r="G37" s="167" t="s">
        <v>751</v>
      </c>
      <c r="H37" s="166" t="s">
        <v>752</v>
      </c>
      <c r="I37" s="166" t="s">
        <v>749</v>
      </c>
      <c r="J37" s="166" t="s">
        <v>12</v>
      </c>
      <c r="K37" s="166" t="s">
        <v>764</v>
      </c>
      <c r="L37" s="166" t="s">
        <v>765</v>
      </c>
      <c r="M37" s="185" t="s">
        <v>661</v>
      </c>
    </row>
    <row r="38" spans="1:13" s="157" customFormat="1" ht="40.5" customHeight="1">
      <c r="A38" s="173"/>
      <c r="B38" s="173"/>
      <c r="C38" s="175">
        <v>28</v>
      </c>
      <c r="D38" s="166" t="s">
        <v>663</v>
      </c>
      <c r="E38" s="167">
        <v>146</v>
      </c>
      <c r="F38" s="167" t="s">
        <v>766</v>
      </c>
      <c r="G38" s="167" t="s">
        <v>751</v>
      </c>
      <c r="H38" s="166" t="s">
        <v>752</v>
      </c>
      <c r="I38" s="166" t="s">
        <v>749</v>
      </c>
      <c r="J38" s="166" t="s">
        <v>14</v>
      </c>
      <c r="K38" s="166" t="s">
        <v>767</v>
      </c>
      <c r="L38" s="166" t="s">
        <v>768</v>
      </c>
      <c r="M38" s="172" t="s">
        <v>661</v>
      </c>
    </row>
    <row r="39" spans="1:13" s="157" customFormat="1" ht="40.5" customHeight="1">
      <c r="A39" s="173"/>
      <c r="B39" s="173"/>
      <c r="C39" s="175">
        <v>29</v>
      </c>
      <c r="D39" s="166" t="s">
        <v>663</v>
      </c>
      <c r="E39" s="167" t="s">
        <v>769</v>
      </c>
      <c r="F39" s="167" t="s">
        <v>770</v>
      </c>
      <c r="G39" s="167" t="s">
        <v>751</v>
      </c>
      <c r="H39" s="166" t="s">
        <v>752</v>
      </c>
      <c r="I39" s="166" t="s">
        <v>749</v>
      </c>
      <c r="J39" s="166" t="s">
        <v>771</v>
      </c>
      <c r="K39" s="166" t="s">
        <v>772</v>
      </c>
      <c r="L39" s="166" t="s">
        <v>773</v>
      </c>
      <c r="M39" s="172" t="s">
        <v>661</v>
      </c>
    </row>
    <row r="40" spans="1:13" s="157" customFormat="1" ht="40.5" customHeight="1">
      <c r="A40" s="173"/>
      <c r="B40" s="174" t="s">
        <v>774</v>
      </c>
      <c r="C40" s="175">
        <v>30</v>
      </c>
      <c r="D40" s="186" t="s">
        <v>663</v>
      </c>
      <c r="E40" s="186">
        <v>250</v>
      </c>
      <c r="F40" s="186" t="s">
        <v>775</v>
      </c>
      <c r="G40" s="186" t="s">
        <v>672</v>
      </c>
      <c r="H40" s="186" t="s">
        <v>776</v>
      </c>
      <c r="I40" s="186" t="s">
        <v>777</v>
      </c>
      <c r="J40" s="186" t="s">
        <v>10</v>
      </c>
      <c r="K40" s="186" t="s">
        <v>778</v>
      </c>
      <c r="L40" s="167" t="s">
        <v>670</v>
      </c>
      <c r="M40" s="187" t="s">
        <v>661</v>
      </c>
    </row>
    <row r="41" spans="1:13" s="157" customFormat="1" ht="40.5" customHeight="1">
      <c r="A41" s="173"/>
      <c r="B41" s="174"/>
      <c r="C41" s="175">
        <v>31</v>
      </c>
      <c r="D41" s="186" t="s">
        <v>663</v>
      </c>
      <c r="E41" s="186">
        <v>255</v>
      </c>
      <c r="F41" s="186"/>
      <c r="G41" s="186" t="s">
        <v>10</v>
      </c>
      <c r="H41" s="186" t="s">
        <v>779</v>
      </c>
      <c r="I41" s="186" t="s">
        <v>777</v>
      </c>
      <c r="J41" s="186" t="s">
        <v>780</v>
      </c>
      <c r="K41" s="186" t="s">
        <v>781</v>
      </c>
      <c r="L41" s="188"/>
      <c r="M41" s="187" t="s">
        <v>674</v>
      </c>
    </row>
    <row r="42" spans="1:13" s="157" customFormat="1" ht="40.5" customHeight="1">
      <c r="A42" s="173"/>
      <c r="B42" s="173"/>
      <c r="C42" s="175">
        <v>32</v>
      </c>
      <c r="D42" s="186" t="s">
        <v>663</v>
      </c>
      <c r="E42" s="186">
        <v>260</v>
      </c>
      <c r="F42" s="186" t="s">
        <v>782</v>
      </c>
      <c r="G42" s="186" t="s">
        <v>10</v>
      </c>
      <c r="H42" s="186" t="s">
        <v>779</v>
      </c>
      <c r="I42" s="186" t="s">
        <v>777</v>
      </c>
      <c r="J42" s="164" t="s">
        <v>666</v>
      </c>
      <c r="K42" s="186" t="s">
        <v>783</v>
      </c>
      <c r="L42" s="186" t="s">
        <v>784</v>
      </c>
      <c r="M42" s="187" t="s">
        <v>661</v>
      </c>
    </row>
    <row r="43" spans="1:13" s="157" customFormat="1" ht="61.5" customHeight="1">
      <c r="A43" s="173"/>
      <c r="B43" s="173"/>
      <c r="C43" s="175">
        <v>33</v>
      </c>
      <c r="D43" s="186" t="s">
        <v>663</v>
      </c>
      <c r="E43" s="186">
        <v>281</v>
      </c>
      <c r="F43" s="186" t="s">
        <v>785</v>
      </c>
      <c r="G43" s="186" t="s">
        <v>10</v>
      </c>
      <c r="H43" s="186" t="s">
        <v>779</v>
      </c>
      <c r="I43" s="186" t="s">
        <v>777</v>
      </c>
      <c r="J43" s="186" t="s">
        <v>786</v>
      </c>
      <c r="K43" s="186" t="s">
        <v>787</v>
      </c>
      <c r="L43" s="186" t="s">
        <v>788</v>
      </c>
      <c r="M43" s="187" t="s">
        <v>661</v>
      </c>
    </row>
    <row r="44" spans="1:13" s="157" customFormat="1" ht="40.5" customHeight="1">
      <c r="A44" s="173"/>
      <c r="B44" s="173"/>
      <c r="C44" s="175">
        <v>34</v>
      </c>
      <c r="D44" s="186" t="s">
        <v>663</v>
      </c>
      <c r="E44" s="186">
        <v>280</v>
      </c>
      <c r="F44" s="186" t="s">
        <v>789</v>
      </c>
      <c r="G44" s="186" t="s">
        <v>10</v>
      </c>
      <c r="H44" s="186" t="s">
        <v>779</v>
      </c>
      <c r="I44" s="186" t="s">
        <v>777</v>
      </c>
      <c r="J44" s="186" t="s">
        <v>790</v>
      </c>
      <c r="K44" s="186" t="s">
        <v>791</v>
      </c>
      <c r="L44" s="186" t="s">
        <v>792</v>
      </c>
      <c r="M44" s="187" t="s">
        <v>661</v>
      </c>
    </row>
    <row r="45" spans="1:13" s="157" customFormat="1" ht="40.5" customHeight="1">
      <c r="A45" s="173"/>
      <c r="B45" s="173"/>
      <c r="C45" s="175">
        <v>35</v>
      </c>
      <c r="D45" s="186" t="s">
        <v>663</v>
      </c>
      <c r="E45" s="186">
        <v>279</v>
      </c>
      <c r="F45" s="186" t="s">
        <v>766</v>
      </c>
      <c r="G45" s="186" t="s">
        <v>10</v>
      </c>
      <c r="H45" s="186" t="s">
        <v>779</v>
      </c>
      <c r="I45" s="186" t="s">
        <v>777</v>
      </c>
      <c r="J45" s="186" t="s">
        <v>14</v>
      </c>
      <c r="K45" s="186" t="s">
        <v>793</v>
      </c>
      <c r="L45" s="186" t="s">
        <v>794</v>
      </c>
      <c r="M45" s="187" t="s">
        <v>661</v>
      </c>
    </row>
    <row r="46" spans="1:13" s="157" customFormat="1" ht="40.5" customHeight="1">
      <c r="A46" s="173"/>
      <c r="B46" s="173"/>
      <c r="C46" s="175">
        <v>36</v>
      </c>
      <c r="D46" s="186" t="s">
        <v>663</v>
      </c>
      <c r="E46" s="186" t="s">
        <v>795</v>
      </c>
      <c r="F46" s="186" t="s">
        <v>770</v>
      </c>
      <c r="G46" s="186" t="s">
        <v>10</v>
      </c>
      <c r="H46" s="186" t="s">
        <v>779</v>
      </c>
      <c r="I46" s="186" t="s">
        <v>777</v>
      </c>
      <c r="J46" s="186" t="s">
        <v>771</v>
      </c>
      <c r="K46" s="186" t="s">
        <v>796</v>
      </c>
      <c r="L46" s="186" t="s">
        <v>797</v>
      </c>
      <c r="M46" s="187" t="s">
        <v>661</v>
      </c>
    </row>
    <row r="47" spans="1:13" s="157" customFormat="1" ht="40.5" customHeight="1">
      <c r="A47" s="173"/>
      <c r="B47" s="173"/>
      <c r="C47" s="175">
        <v>37</v>
      </c>
      <c r="D47" s="186" t="s">
        <v>663</v>
      </c>
      <c r="E47" s="186">
        <v>340</v>
      </c>
      <c r="F47" s="186" t="s">
        <v>798</v>
      </c>
      <c r="G47" s="186" t="s">
        <v>10</v>
      </c>
      <c r="H47" s="186" t="s">
        <v>779</v>
      </c>
      <c r="I47" s="186" t="s">
        <v>777</v>
      </c>
      <c r="J47" s="186" t="s">
        <v>694</v>
      </c>
      <c r="K47" s="186" t="s">
        <v>799</v>
      </c>
      <c r="L47" s="186" t="s">
        <v>800</v>
      </c>
      <c r="M47" s="187" t="s">
        <v>661</v>
      </c>
    </row>
    <row r="48" spans="1:13" s="157" customFormat="1" ht="40.5" customHeight="1">
      <c r="A48" s="173"/>
      <c r="B48" s="174" t="s">
        <v>801</v>
      </c>
      <c r="C48" s="175">
        <v>38</v>
      </c>
      <c r="D48" s="166" t="s">
        <v>663</v>
      </c>
      <c r="E48" s="167">
        <v>720</v>
      </c>
      <c r="F48" s="167" t="s">
        <v>802</v>
      </c>
      <c r="G48" s="166" t="s">
        <v>672</v>
      </c>
      <c r="H48" s="166" t="s">
        <v>748</v>
      </c>
      <c r="I48" s="166" t="s">
        <v>749</v>
      </c>
      <c r="J48" s="166" t="s">
        <v>10</v>
      </c>
      <c r="K48" s="166" t="s">
        <v>750</v>
      </c>
      <c r="L48" s="167" t="s">
        <v>670</v>
      </c>
      <c r="M48" s="172" t="s">
        <v>661</v>
      </c>
    </row>
    <row r="49" spans="1:13" s="157" customFormat="1" ht="40.5" customHeight="1">
      <c r="A49" s="173"/>
      <c r="B49" s="174"/>
      <c r="C49" s="175">
        <v>39</v>
      </c>
      <c r="D49" s="166" t="s">
        <v>663</v>
      </c>
      <c r="E49" s="167">
        <v>740</v>
      </c>
      <c r="F49" s="167"/>
      <c r="G49" s="166" t="s">
        <v>751</v>
      </c>
      <c r="H49" s="166" t="s">
        <v>752</v>
      </c>
      <c r="I49" s="166" t="s">
        <v>749</v>
      </c>
      <c r="J49" s="166" t="s">
        <v>753</v>
      </c>
      <c r="K49" s="166" t="s">
        <v>803</v>
      </c>
      <c r="L49" s="166"/>
      <c r="M49" s="172" t="s">
        <v>674</v>
      </c>
    </row>
    <row r="50" spans="1:13" s="157" customFormat="1" ht="40.5" customHeight="1">
      <c r="A50" s="173"/>
      <c r="B50" s="173"/>
      <c r="C50" s="175">
        <v>40</v>
      </c>
      <c r="D50" s="166" t="s">
        <v>663</v>
      </c>
      <c r="E50" s="167">
        <v>760</v>
      </c>
      <c r="F50" s="167" t="s">
        <v>804</v>
      </c>
      <c r="G50" s="166" t="s">
        <v>751</v>
      </c>
      <c r="H50" s="166" t="s">
        <v>752</v>
      </c>
      <c r="I50" s="166" t="s">
        <v>749</v>
      </c>
      <c r="J50" s="166" t="s">
        <v>756</v>
      </c>
      <c r="K50" s="166" t="s">
        <v>805</v>
      </c>
      <c r="L50" s="189" t="s">
        <v>806</v>
      </c>
      <c r="M50" s="182" t="s">
        <v>661</v>
      </c>
    </row>
    <row r="51" spans="1:13" s="157" customFormat="1" ht="40.5" customHeight="1">
      <c r="A51" s="173"/>
      <c r="B51" s="173"/>
      <c r="C51" s="175">
        <v>41</v>
      </c>
      <c r="D51" s="166" t="s">
        <v>663</v>
      </c>
      <c r="E51" s="167">
        <v>150</v>
      </c>
      <c r="F51" s="167" t="s">
        <v>759</v>
      </c>
      <c r="G51" s="166" t="s">
        <v>751</v>
      </c>
      <c r="H51" s="166" t="s">
        <v>752</v>
      </c>
      <c r="I51" s="166" t="s">
        <v>749</v>
      </c>
      <c r="J51" s="166" t="s">
        <v>760</v>
      </c>
      <c r="K51" s="166" t="s">
        <v>761</v>
      </c>
      <c r="L51" s="183" t="s">
        <v>762</v>
      </c>
      <c r="M51" s="184" t="s">
        <v>661</v>
      </c>
    </row>
    <row r="52" spans="1:13" s="157" customFormat="1" ht="40.5" customHeight="1">
      <c r="A52" s="173"/>
      <c r="B52" s="173"/>
      <c r="C52" s="175">
        <v>42</v>
      </c>
      <c r="D52" s="166" t="s">
        <v>663</v>
      </c>
      <c r="E52" s="166">
        <v>280</v>
      </c>
      <c r="F52" s="166" t="s">
        <v>789</v>
      </c>
      <c r="G52" s="166" t="s">
        <v>751</v>
      </c>
      <c r="H52" s="166" t="s">
        <v>752</v>
      </c>
      <c r="I52" s="166" t="s">
        <v>749</v>
      </c>
      <c r="J52" s="166" t="s">
        <v>12</v>
      </c>
      <c r="K52" s="166" t="s">
        <v>807</v>
      </c>
      <c r="L52" s="189" t="s">
        <v>808</v>
      </c>
      <c r="M52" s="185" t="s">
        <v>661</v>
      </c>
    </row>
    <row r="53" spans="1:13" s="157" customFormat="1" ht="40.5" customHeight="1">
      <c r="A53" s="173"/>
      <c r="B53" s="173"/>
      <c r="C53" s="175">
        <v>43</v>
      </c>
      <c r="D53" s="166" t="s">
        <v>663</v>
      </c>
      <c r="E53" s="166">
        <v>279</v>
      </c>
      <c r="F53" s="166" t="s">
        <v>766</v>
      </c>
      <c r="G53" s="166" t="s">
        <v>751</v>
      </c>
      <c r="H53" s="166" t="s">
        <v>752</v>
      </c>
      <c r="I53" s="166" t="s">
        <v>749</v>
      </c>
      <c r="J53" s="166" t="s">
        <v>14</v>
      </c>
      <c r="K53" s="166" t="s">
        <v>809</v>
      </c>
      <c r="L53" s="189" t="s">
        <v>810</v>
      </c>
      <c r="M53" s="172" t="s">
        <v>661</v>
      </c>
    </row>
    <row r="54" spans="1:13" s="157" customFormat="1" ht="40.5" customHeight="1">
      <c r="A54" s="173"/>
      <c r="B54" s="173"/>
      <c r="C54" s="175">
        <v>44</v>
      </c>
      <c r="D54" s="166" t="s">
        <v>663</v>
      </c>
      <c r="E54" s="166" t="s">
        <v>795</v>
      </c>
      <c r="F54" s="166" t="s">
        <v>770</v>
      </c>
      <c r="G54" s="166" t="s">
        <v>751</v>
      </c>
      <c r="H54" s="166" t="s">
        <v>752</v>
      </c>
      <c r="I54" s="166" t="s">
        <v>749</v>
      </c>
      <c r="J54" s="166" t="s">
        <v>771</v>
      </c>
      <c r="K54" s="166" t="s">
        <v>811</v>
      </c>
      <c r="L54" s="189" t="s">
        <v>812</v>
      </c>
      <c r="M54" s="172" t="s">
        <v>661</v>
      </c>
    </row>
    <row r="55" spans="1:13" s="157" customFormat="1" ht="126" customHeight="1">
      <c r="A55" s="173"/>
      <c r="B55" s="174" t="s">
        <v>813</v>
      </c>
      <c r="C55" s="175">
        <v>45</v>
      </c>
      <c r="D55" s="166" t="s">
        <v>663</v>
      </c>
      <c r="E55" s="189">
        <v>710</v>
      </c>
      <c r="F55" s="166" t="s">
        <v>814</v>
      </c>
      <c r="G55" s="166" t="s">
        <v>672</v>
      </c>
      <c r="H55" s="189"/>
      <c r="I55" s="166"/>
      <c r="J55" s="189"/>
      <c r="K55" s="189" t="s">
        <v>815</v>
      </c>
      <c r="L55" s="166" t="s">
        <v>816</v>
      </c>
      <c r="M55" s="172" t="s">
        <v>661</v>
      </c>
    </row>
    <row r="56" spans="1:13" s="157" customFormat="1" ht="40.5" customHeight="1">
      <c r="A56" s="173"/>
      <c r="B56" s="173"/>
      <c r="C56" s="175">
        <v>46</v>
      </c>
      <c r="D56" s="166" t="s">
        <v>663</v>
      </c>
      <c r="E56" s="189">
        <v>770</v>
      </c>
      <c r="F56" s="166" t="s">
        <v>817</v>
      </c>
      <c r="G56" s="189" t="s">
        <v>672</v>
      </c>
      <c r="H56" s="189" t="s">
        <v>776</v>
      </c>
      <c r="I56" s="189" t="s">
        <v>777</v>
      </c>
      <c r="J56" s="189" t="s">
        <v>10</v>
      </c>
      <c r="K56" s="189" t="s">
        <v>818</v>
      </c>
      <c r="L56" s="167" t="s">
        <v>670</v>
      </c>
      <c r="M56" s="172" t="s">
        <v>661</v>
      </c>
    </row>
    <row r="57" spans="1:13" s="157" customFormat="1" ht="40.5" customHeight="1">
      <c r="A57" s="173"/>
      <c r="B57" s="173"/>
      <c r="C57" s="175">
        <v>47</v>
      </c>
      <c r="D57" s="166" t="s">
        <v>663</v>
      </c>
      <c r="E57" s="189">
        <v>780</v>
      </c>
      <c r="F57" s="166" t="s">
        <v>817</v>
      </c>
      <c r="G57" s="189" t="s">
        <v>751</v>
      </c>
      <c r="H57" s="189" t="s">
        <v>779</v>
      </c>
      <c r="I57" s="189" t="s">
        <v>777</v>
      </c>
      <c r="J57" s="189" t="s">
        <v>819</v>
      </c>
      <c r="K57" s="189" t="s">
        <v>820</v>
      </c>
      <c r="L57" s="190"/>
      <c r="M57" s="172" t="s">
        <v>674</v>
      </c>
    </row>
    <row r="58" spans="1:13" s="157" customFormat="1" ht="40.5" customHeight="1">
      <c r="A58" s="173"/>
      <c r="B58" s="173"/>
      <c r="C58" s="175">
        <v>48</v>
      </c>
      <c r="D58" s="166" t="s">
        <v>663</v>
      </c>
      <c r="E58" s="166">
        <v>750</v>
      </c>
      <c r="F58" s="166" t="s">
        <v>821</v>
      </c>
      <c r="G58" s="166" t="s">
        <v>751</v>
      </c>
      <c r="H58" s="189" t="s">
        <v>779</v>
      </c>
      <c r="I58" s="189" t="s">
        <v>777</v>
      </c>
      <c r="J58" s="167" t="s">
        <v>666</v>
      </c>
      <c r="K58" s="166" t="s">
        <v>783</v>
      </c>
      <c r="L58" s="166" t="s">
        <v>822</v>
      </c>
      <c r="M58" s="172" t="s">
        <v>661</v>
      </c>
    </row>
    <row r="59" spans="1:13" s="157" customFormat="1" ht="61.5" customHeight="1">
      <c r="A59" s="173"/>
      <c r="B59" s="173"/>
      <c r="C59" s="175">
        <v>49</v>
      </c>
      <c r="D59" s="166" t="s">
        <v>663</v>
      </c>
      <c r="E59" s="166">
        <v>281</v>
      </c>
      <c r="F59" s="166" t="s">
        <v>785</v>
      </c>
      <c r="G59" s="166" t="s">
        <v>751</v>
      </c>
      <c r="H59" s="189" t="s">
        <v>779</v>
      </c>
      <c r="I59" s="166" t="s">
        <v>777</v>
      </c>
      <c r="J59" s="166" t="s">
        <v>786</v>
      </c>
      <c r="K59" s="166" t="s">
        <v>787</v>
      </c>
      <c r="L59" s="166" t="s">
        <v>788</v>
      </c>
      <c r="M59" s="172" t="s">
        <v>661</v>
      </c>
    </row>
    <row r="60" spans="1:13" s="157" customFormat="1" ht="40.5" customHeight="1">
      <c r="A60" s="173"/>
      <c r="B60" s="173"/>
      <c r="C60" s="175">
        <v>50</v>
      </c>
      <c r="D60" s="166" t="s">
        <v>663</v>
      </c>
      <c r="E60" s="166">
        <v>790</v>
      </c>
      <c r="F60" s="166" t="s">
        <v>823</v>
      </c>
      <c r="G60" s="166" t="s">
        <v>751</v>
      </c>
      <c r="H60" s="189" t="s">
        <v>779</v>
      </c>
      <c r="I60" s="166" t="s">
        <v>777</v>
      </c>
      <c r="J60" s="166" t="s">
        <v>694</v>
      </c>
      <c r="K60" s="166" t="s">
        <v>799</v>
      </c>
      <c r="L60" s="166" t="s">
        <v>824</v>
      </c>
      <c r="M60" s="172" t="s">
        <v>661</v>
      </c>
    </row>
    <row r="61" spans="1:13" s="157" customFormat="1" ht="40.5" customHeight="1">
      <c r="A61" s="173"/>
      <c r="B61" s="173"/>
      <c r="C61" s="175">
        <v>51</v>
      </c>
      <c r="D61" s="166" t="s">
        <v>663</v>
      </c>
      <c r="E61" s="166">
        <v>280</v>
      </c>
      <c r="F61" s="166" t="s">
        <v>789</v>
      </c>
      <c r="G61" s="166" t="s">
        <v>751</v>
      </c>
      <c r="H61" s="189" t="s">
        <v>779</v>
      </c>
      <c r="I61" s="166" t="s">
        <v>777</v>
      </c>
      <c r="J61" s="166" t="s">
        <v>790</v>
      </c>
      <c r="K61" s="166" t="s">
        <v>791</v>
      </c>
      <c r="L61" s="166" t="s">
        <v>825</v>
      </c>
      <c r="M61" s="172" t="s">
        <v>661</v>
      </c>
    </row>
    <row r="62" spans="1:13" s="157" customFormat="1" ht="40.5" customHeight="1">
      <c r="A62" s="173"/>
      <c r="B62" s="173"/>
      <c r="C62" s="175">
        <v>52</v>
      </c>
      <c r="D62" s="166" t="s">
        <v>663</v>
      </c>
      <c r="E62" s="166">
        <v>279</v>
      </c>
      <c r="F62" s="166" t="s">
        <v>766</v>
      </c>
      <c r="G62" s="166" t="s">
        <v>751</v>
      </c>
      <c r="H62" s="189" t="s">
        <v>779</v>
      </c>
      <c r="I62" s="166" t="s">
        <v>777</v>
      </c>
      <c r="J62" s="166" t="s">
        <v>14</v>
      </c>
      <c r="K62" s="166" t="s">
        <v>826</v>
      </c>
      <c r="L62" s="166" t="s">
        <v>827</v>
      </c>
      <c r="M62" s="172" t="s">
        <v>661</v>
      </c>
    </row>
    <row r="63" spans="1:13" s="157" customFormat="1" ht="40.5" customHeight="1">
      <c r="A63" s="173"/>
      <c r="B63" s="173"/>
      <c r="C63" s="175">
        <v>53</v>
      </c>
      <c r="D63" s="166" t="s">
        <v>663</v>
      </c>
      <c r="E63" s="166" t="s">
        <v>795</v>
      </c>
      <c r="F63" s="166" t="s">
        <v>770</v>
      </c>
      <c r="G63" s="166" t="s">
        <v>751</v>
      </c>
      <c r="H63" s="189" t="s">
        <v>779</v>
      </c>
      <c r="I63" s="166" t="s">
        <v>777</v>
      </c>
      <c r="J63" s="166" t="s">
        <v>771</v>
      </c>
      <c r="K63" s="166" t="s">
        <v>796</v>
      </c>
      <c r="L63" s="166" t="s">
        <v>828</v>
      </c>
      <c r="M63" s="172" t="s">
        <v>661</v>
      </c>
    </row>
    <row r="64" spans="1:13" s="148" customFormat="1" ht="69.75" customHeight="1">
      <c r="A64" s="191"/>
      <c r="B64" s="191"/>
      <c r="C64" s="175">
        <v>54</v>
      </c>
      <c r="D64" s="175" t="s">
        <v>663</v>
      </c>
      <c r="E64" s="167">
        <v>301</v>
      </c>
      <c r="F64" s="167" t="s">
        <v>829</v>
      </c>
      <c r="G64" s="166" t="s">
        <v>756</v>
      </c>
      <c r="H64" s="167"/>
      <c r="I64" s="167"/>
      <c r="J64" s="167"/>
      <c r="K64" s="167" t="s">
        <v>830</v>
      </c>
      <c r="L64" s="192"/>
      <c r="M64" s="193" t="s">
        <v>674</v>
      </c>
    </row>
    <row r="65" spans="1:13" s="148" customFormat="1" ht="69.75" customHeight="1">
      <c r="A65" s="191"/>
      <c r="B65" s="191"/>
      <c r="C65" s="175">
        <v>55</v>
      </c>
      <c r="D65" s="175" t="s">
        <v>663</v>
      </c>
      <c r="E65" s="167">
        <v>261</v>
      </c>
      <c r="F65" s="167" t="s">
        <v>737</v>
      </c>
      <c r="G65" s="166" t="s">
        <v>666</v>
      </c>
      <c r="H65" s="167"/>
      <c r="I65" s="167"/>
      <c r="J65" s="167"/>
      <c r="K65" s="167" t="s">
        <v>831</v>
      </c>
      <c r="L65" s="192"/>
      <c r="M65" s="193" t="s">
        <v>674</v>
      </c>
    </row>
    <row r="66" spans="1:13" s="148" customFormat="1" ht="141" customHeight="1">
      <c r="A66" s="191"/>
      <c r="B66" s="191"/>
      <c r="C66" s="175">
        <v>56</v>
      </c>
      <c r="D66" s="175" t="s">
        <v>832</v>
      </c>
      <c r="E66" s="167">
        <v>270</v>
      </c>
      <c r="F66" s="167" t="s">
        <v>833</v>
      </c>
      <c r="G66" s="166" t="s">
        <v>756</v>
      </c>
      <c r="H66" s="167"/>
      <c r="I66" s="167"/>
      <c r="J66" s="167"/>
      <c r="K66" s="167" t="s">
        <v>834</v>
      </c>
      <c r="L66" s="177" t="s">
        <v>835</v>
      </c>
      <c r="M66" s="193" t="s">
        <v>661</v>
      </c>
    </row>
    <row r="67" spans="1:13" s="148" customFormat="1" ht="114.95" customHeight="1">
      <c r="A67" s="191"/>
      <c r="B67" s="191"/>
      <c r="C67" s="175">
        <v>57</v>
      </c>
      <c r="D67" s="175" t="s">
        <v>832</v>
      </c>
      <c r="E67" s="167">
        <v>300</v>
      </c>
      <c r="F67" s="167" t="s">
        <v>836</v>
      </c>
      <c r="G67" s="166" t="s">
        <v>756</v>
      </c>
      <c r="H67" s="167" t="s">
        <v>837</v>
      </c>
      <c r="I67" s="167"/>
      <c r="J67" s="167" t="s">
        <v>666</v>
      </c>
      <c r="K67" s="167" t="s">
        <v>838</v>
      </c>
      <c r="L67" s="177" t="s">
        <v>839</v>
      </c>
      <c r="M67" s="193" t="s">
        <v>661</v>
      </c>
    </row>
    <row r="68" spans="1:13" s="148" customFormat="1" ht="114.95" customHeight="1">
      <c r="A68" s="191"/>
      <c r="B68" s="191"/>
      <c r="C68" s="175">
        <v>58</v>
      </c>
      <c r="D68" s="175" t="s">
        <v>832</v>
      </c>
      <c r="E68" s="167">
        <v>290</v>
      </c>
      <c r="F68" s="167" t="s">
        <v>840</v>
      </c>
      <c r="G68" s="166" t="s">
        <v>756</v>
      </c>
      <c r="H68" s="167" t="s">
        <v>837</v>
      </c>
      <c r="I68" s="167"/>
      <c r="J68" s="167" t="s">
        <v>694</v>
      </c>
      <c r="K68" s="167" t="s">
        <v>841</v>
      </c>
      <c r="L68" s="177" t="s">
        <v>842</v>
      </c>
      <c r="M68" s="193" t="s">
        <v>661</v>
      </c>
    </row>
    <row r="69" spans="1:13" s="149" customFormat="1" ht="90" customHeight="1">
      <c r="A69" s="194"/>
      <c r="B69" s="194"/>
      <c r="C69" s="175">
        <v>59</v>
      </c>
      <c r="D69" s="195" t="s">
        <v>843</v>
      </c>
      <c r="E69" s="195">
        <v>300</v>
      </c>
      <c r="F69" s="196" t="s">
        <v>844</v>
      </c>
      <c r="G69" s="186" t="s">
        <v>756</v>
      </c>
      <c r="H69" s="165" t="s">
        <v>837</v>
      </c>
      <c r="I69" s="189" t="s">
        <v>737</v>
      </c>
      <c r="J69" s="189" t="s">
        <v>12</v>
      </c>
      <c r="K69" s="166" t="s">
        <v>845</v>
      </c>
      <c r="L69" s="177" t="s">
        <v>846</v>
      </c>
      <c r="M69" s="172" t="s">
        <v>661</v>
      </c>
    </row>
    <row r="70" spans="1:13" s="148" customFormat="1" ht="102" customHeight="1">
      <c r="A70" s="191"/>
      <c r="B70" s="194" t="s">
        <v>847</v>
      </c>
      <c r="C70" s="175">
        <v>60</v>
      </c>
      <c r="D70" s="175" t="s">
        <v>843</v>
      </c>
      <c r="E70" s="197">
        <v>60</v>
      </c>
      <c r="F70" s="164" t="s">
        <v>737</v>
      </c>
      <c r="G70" s="165" t="s">
        <v>756</v>
      </c>
      <c r="H70" s="167" t="s">
        <v>837</v>
      </c>
      <c r="I70" s="167"/>
      <c r="J70" s="165" t="s">
        <v>756</v>
      </c>
      <c r="K70" s="167" t="s">
        <v>848</v>
      </c>
      <c r="L70" s="192"/>
      <c r="M70" s="193" t="s">
        <v>674</v>
      </c>
    </row>
    <row r="71" spans="1:13" s="148" customFormat="1" ht="102" customHeight="1">
      <c r="A71" s="191"/>
      <c r="B71" s="194" t="s">
        <v>849</v>
      </c>
      <c r="C71" s="175">
        <v>61</v>
      </c>
      <c r="D71" s="175" t="s">
        <v>843</v>
      </c>
      <c r="E71" s="197">
        <v>60</v>
      </c>
      <c r="F71" s="164" t="s">
        <v>737</v>
      </c>
      <c r="G71" s="165" t="s">
        <v>694</v>
      </c>
      <c r="H71" s="167" t="s">
        <v>837</v>
      </c>
      <c r="I71" s="167"/>
      <c r="J71" s="165" t="s">
        <v>694</v>
      </c>
      <c r="K71" s="167" t="s">
        <v>850</v>
      </c>
      <c r="L71" s="192"/>
      <c r="M71" s="193" t="s">
        <v>674</v>
      </c>
    </row>
    <row r="72" spans="1:13" s="151" customFormat="1" ht="20.100000000000001" customHeight="1">
      <c r="A72" s="95"/>
      <c r="B72" s="95"/>
      <c r="C72" s="95"/>
      <c r="D72" s="95"/>
      <c r="E72" s="95"/>
      <c r="F72" s="95"/>
      <c r="G72" s="95"/>
      <c r="H72" s="95"/>
      <c r="I72" s="95"/>
      <c r="J72" s="95"/>
      <c r="K72" s="198"/>
      <c r="L72" s="198"/>
      <c r="M72" s="198"/>
    </row>
    <row r="73" spans="1:13" s="151" customFormat="1" ht="20.100000000000001" customHeight="1">
      <c r="A73" s="95"/>
      <c r="B73" s="95"/>
      <c r="C73" s="95"/>
      <c r="D73" s="95"/>
      <c r="E73" s="95"/>
      <c r="F73" s="95"/>
      <c r="G73" s="95"/>
      <c r="H73" s="95"/>
      <c r="I73" s="95"/>
      <c r="J73" s="95"/>
      <c r="K73" s="198"/>
      <c r="L73" s="198"/>
      <c r="M73" s="198"/>
    </row>
  </sheetData>
  <mergeCells count="6">
    <mergeCell ref="C3:G3"/>
    <mergeCell ref="C4:G4"/>
    <mergeCell ref="C5:G5"/>
    <mergeCell ref="C6:G6"/>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zoomScale="70" zoomScaleNormal="70" zoomScalePageLayoutView="91" workbookViewId="0">
      <selection activeCell="N8" sqref="N8"/>
    </sheetView>
  </sheetViews>
  <sheetFormatPr defaultColWidth="10.5703125" defaultRowHeight="12" customHeight="1"/>
  <cols>
    <col min="1" max="2" width="21.85546875" style="95" customWidth="1"/>
    <col min="3" max="5" width="10.85546875" style="95" customWidth="1"/>
    <col min="6" max="7" width="20.85546875" style="95" customWidth="1"/>
    <col min="8" max="8" width="25.42578125" style="95" customWidth="1"/>
    <col min="9" max="9" width="25.140625" style="95" customWidth="1"/>
    <col min="10" max="10" width="26.5703125" style="95" customWidth="1"/>
    <col min="11" max="11" width="50.85546875" style="198" customWidth="1"/>
    <col min="12" max="12" width="20.85546875" style="198" customWidth="1"/>
    <col min="13" max="13" width="20.42578125" style="198" customWidth="1"/>
    <col min="14" max="14" width="26.140625" style="57" customWidth="1"/>
    <col min="15" max="15" width="27.85546875" style="57" bestFit="1" customWidth="1"/>
    <col min="16" max="16" width="23.140625" style="57" bestFit="1" customWidth="1"/>
    <col min="17" max="17" width="28.85546875" style="57" bestFit="1" customWidth="1"/>
    <col min="18" max="18" width="23.140625" style="57" bestFit="1" customWidth="1"/>
    <col min="19" max="19" width="28.85546875" style="57" bestFit="1" customWidth="1"/>
    <col min="20" max="20" width="20.140625" style="57" bestFit="1" customWidth="1"/>
    <col min="21" max="21" width="12.85546875" style="57" customWidth="1"/>
    <col min="22" max="24" width="10.5703125" style="57"/>
    <col min="25" max="25" width="28.85546875" style="57" bestFit="1" customWidth="1"/>
    <col min="26" max="16384" width="10.5703125" style="57"/>
  </cols>
  <sheetData>
    <row r="1" spans="1:23" s="23" customFormat="1" ht="30" customHeight="1">
      <c r="A1" s="62" t="s">
        <v>502</v>
      </c>
      <c r="B1" s="88" t="s">
        <v>434</v>
      </c>
      <c r="C1" s="277" t="s">
        <v>604</v>
      </c>
      <c r="D1" s="278"/>
      <c r="E1" s="278"/>
      <c r="F1" s="278"/>
      <c r="G1" s="279"/>
      <c r="H1" s="63" t="s">
        <v>439</v>
      </c>
      <c r="I1" s="63" t="s">
        <v>603</v>
      </c>
      <c r="J1" s="63" t="s">
        <v>851</v>
      </c>
      <c r="K1" s="62" t="s">
        <v>4</v>
      </c>
      <c r="L1" s="68" t="s">
        <v>606</v>
      </c>
      <c r="M1" s="63" t="s">
        <v>607</v>
      </c>
      <c r="N1" s="59"/>
      <c r="O1" s="59"/>
      <c r="P1" s="59"/>
      <c r="Q1" s="59"/>
      <c r="R1" s="59"/>
      <c r="W1" s="59"/>
    </row>
    <row r="2" spans="1:23" s="54" customFormat="1" ht="82.5" customHeight="1">
      <c r="A2" s="27">
        <v>2</v>
      </c>
      <c r="B2" s="120" t="s">
        <v>616</v>
      </c>
      <c r="C2" s="280" t="s">
        <v>611</v>
      </c>
      <c r="D2" s="281"/>
      <c r="E2" s="281"/>
      <c r="F2" s="281"/>
      <c r="G2" s="282"/>
      <c r="H2" s="64" t="s">
        <v>852</v>
      </c>
      <c r="I2" s="70" t="s">
        <v>853</v>
      </c>
      <c r="J2" s="133" t="str">
        <f>'SITFTS0132 Overview'!F23</f>
        <v>Smart Single MPAN Daily Consents, retro-dated Change of  Data Service (as per DES138 data specification)</v>
      </c>
      <c r="K2" s="64" t="s">
        <v>619</v>
      </c>
      <c r="L2" s="64" t="s">
        <v>620</v>
      </c>
      <c r="M2" s="64" t="s">
        <v>621</v>
      </c>
      <c r="N2" s="57"/>
      <c r="O2" s="57"/>
      <c r="P2" s="57"/>
      <c r="Q2" s="57"/>
      <c r="R2" s="57"/>
      <c r="W2" s="57"/>
    </row>
    <row r="3" spans="1:23" ht="30" customHeight="1">
      <c r="A3" s="57"/>
      <c r="B3" s="57"/>
      <c r="C3" s="57"/>
      <c r="D3" s="57"/>
      <c r="E3" s="57"/>
      <c r="F3" s="57"/>
      <c r="G3" s="57"/>
      <c r="H3" s="57"/>
      <c r="I3" s="57"/>
      <c r="J3" s="57"/>
      <c r="K3" s="61"/>
      <c r="L3" s="61"/>
      <c r="M3" s="61"/>
    </row>
    <row r="4" spans="1:23" s="58" customFormat="1" ht="30" customHeight="1">
      <c r="A4" s="91" t="s">
        <v>439</v>
      </c>
      <c r="B4" s="91" t="s">
        <v>648</v>
      </c>
      <c r="C4" s="91" t="s">
        <v>649</v>
      </c>
      <c r="D4" s="89" t="s">
        <v>596</v>
      </c>
      <c r="E4" s="89" t="s">
        <v>650</v>
      </c>
      <c r="F4" s="89" t="s">
        <v>651</v>
      </c>
      <c r="G4" s="89" t="s">
        <v>652</v>
      </c>
      <c r="H4" s="89" t="s">
        <v>653</v>
      </c>
      <c r="I4" s="89" t="s">
        <v>654</v>
      </c>
      <c r="J4" s="90" t="s">
        <v>655</v>
      </c>
      <c r="K4" s="89" t="s">
        <v>656</v>
      </c>
      <c r="L4" s="90" t="s">
        <v>657</v>
      </c>
      <c r="M4" s="139" t="s">
        <v>658</v>
      </c>
    </row>
    <row r="5" spans="1:23" s="148" customFormat="1" ht="81.75" customHeight="1">
      <c r="A5" s="162" t="s">
        <v>854</v>
      </c>
      <c r="B5" s="163" t="s">
        <v>660</v>
      </c>
      <c r="C5" s="164"/>
      <c r="D5" s="165"/>
      <c r="E5" s="166"/>
      <c r="F5" s="199"/>
      <c r="G5" s="167"/>
      <c r="H5" s="166"/>
      <c r="I5" s="168"/>
      <c r="J5" s="200"/>
      <c r="K5" s="170"/>
      <c r="L5" s="201"/>
      <c r="M5" s="184" t="s">
        <v>661</v>
      </c>
    </row>
    <row r="6" spans="1:23" s="153" customFormat="1" ht="40.5" customHeight="1">
      <c r="A6" s="173"/>
      <c r="B6" s="174" t="s">
        <v>662</v>
      </c>
      <c r="C6" s="175">
        <v>1</v>
      </c>
      <c r="D6" s="166" t="s">
        <v>663</v>
      </c>
      <c r="E6" s="166" t="s">
        <v>664</v>
      </c>
      <c r="F6" s="166" t="s">
        <v>665</v>
      </c>
      <c r="G6" s="167" t="s">
        <v>666</v>
      </c>
      <c r="H6" s="166" t="s">
        <v>667</v>
      </c>
      <c r="I6" s="166" t="s">
        <v>668</v>
      </c>
      <c r="J6" s="166" t="s">
        <v>10</v>
      </c>
      <c r="K6" s="166" t="s">
        <v>855</v>
      </c>
      <c r="L6" s="167" t="s">
        <v>670</v>
      </c>
      <c r="M6" s="172" t="s">
        <v>661</v>
      </c>
    </row>
    <row r="7" spans="1:23" s="153" customFormat="1" ht="40.5" customHeight="1">
      <c r="A7" s="173"/>
      <c r="B7" s="174"/>
      <c r="C7" s="175">
        <v>2</v>
      </c>
      <c r="D7" s="166" t="s">
        <v>663</v>
      </c>
      <c r="E7" s="166">
        <v>30</v>
      </c>
      <c r="F7" s="166"/>
      <c r="G7" s="167" t="s">
        <v>10</v>
      </c>
      <c r="H7" s="166" t="s">
        <v>671</v>
      </c>
      <c r="I7" s="166" t="s">
        <v>668</v>
      </c>
      <c r="J7" s="166" t="s">
        <v>672</v>
      </c>
      <c r="K7" s="166" t="s">
        <v>673</v>
      </c>
      <c r="L7" s="176"/>
      <c r="M7" s="172" t="s">
        <v>674</v>
      </c>
    </row>
    <row r="8" spans="1:23" s="153" customFormat="1" ht="40.5" customHeight="1">
      <c r="A8" s="173"/>
      <c r="B8" s="173"/>
      <c r="C8" s="175">
        <v>3</v>
      </c>
      <c r="D8" s="166" t="s">
        <v>663</v>
      </c>
      <c r="E8" s="166">
        <v>40</v>
      </c>
      <c r="F8" s="166" t="s">
        <v>675</v>
      </c>
      <c r="G8" s="167" t="s">
        <v>10</v>
      </c>
      <c r="H8" s="166" t="s">
        <v>671</v>
      </c>
      <c r="I8" s="166" t="s">
        <v>668</v>
      </c>
      <c r="J8" s="166" t="s">
        <v>672</v>
      </c>
      <c r="K8" s="166" t="s">
        <v>676</v>
      </c>
      <c r="L8" s="166" t="s">
        <v>677</v>
      </c>
      <c r="M8" s="172" t="s">
        <v>661</v>
      </c>
    </row>
    <row r="9" spans="1:23" s="153" customFormat="1" ht="40.5" customHeight="1">
      <c r="A9" s="173"/>
      <c r="B9" s="174" t="s">
        <v>678</v>
      </c>
      <c r="C9" s="175">
        <v>4</v>
      </c>
      <c r="D9" s="166" t="s">
        <v>663</v>
      </c>
      <c r="E9" s="166">
        <v>45</v>
      </c>
      <c r="F9" s="166" t="s">
        <v>679</v>
      </c>
      <c r="G9" s="166" t="s">
        <v>672</v>
      </c>
      <c r="H9" s="166" t="s">
        <v>680</v>
      </c>
      <c r="I9" s="166" t="s">
        <v>681</v>
      </c>
      <c r="J9" s="167" t="s">
        <v>10</v>
      </c>
      <c r="K9" s="166" t="s">
        <v>682</v>
      </c>
      <c r="L9" s="167" t="s">
        <v>670</v>
      </c>
      <c r="M9" s="172" t="s">
        <v>661</v>
      </c>
    </row>
    <row r="10" spans="1:23" s="153" customFormat="1" ht="40.5" customHeight="1">
      <c r="A10" s="173"/>
      <c r="B10" s="174"/>
      <c r="C10" s="175">
        <v>5</v>
      </c>
      <c r="D10" s="166" t="s">
        <v>663</v>
      </c>
      <c r="E10" s="166">
        <v>50</v>
      </c>
      <c r="F10" s="166"/>
      <c r="G10" s="166" t="s">
        <v>10</v>
      </c>
      <c r="H10" s="166" t="s">
        <v>683</v>
      </c>
      <c r="I10" s="166" t="s">
        <v>681</v>
      </c>
      <c r="J10" s="167" t="s">
        <v>666</v>
      </c>
      <c r="K10" s="166" t="s">
        <v>684</v>
      </c>
      <c r="L10" s="176"/>
      <c r="M10" s="172" t="s">
        <v>674</v>
      </c>
    </row>
    <row r="11" spans="1:23" s="153" customFormat="1" ht="40.5" customHeight="1">
      <c r="A11" s="173"/>
      <c r="B11" s="173"/>
      <c r="C11" s="175">
        <v>6</v>
      </c>
      <c r="D11" s="166" t="s">
        <v>663</v>
      </c>
      <c r="E11" s="166">
        <v>55</v>
      </c>
      <c r="F11" s="166" t="s">
        <v>685</v>
      </c>
      <c r="G11" s="166" t="s">
        <v>10</v>
      </c>
      <c r="H11" s="166" t="s">
        <v>683</v>
      </c>
      <c r="I11" s="166" t="s">
        <v>681</v>
      </c>
      <c r="J11" s="167" t="s">
        <v>666</v>
      </c>
      <c r="K11" s="166" t="s">
        <v>686</v>
      </c>
      <c r="L11" s="166" t="s">
        <v>687</v>
      </c>
      <c r="M11" s="172" t="s">
        <v>661</v>
      </c>
    </row>
    <row r="12" spans="1:23" s="153" customFormat="1" ht="40.5" customHeight="1">
      <c r="A12" s="173"/>
      <c r="B12" s="174" t="s">
        <v>688</v>
      </c>
      <c r="C12" s="175">
        <v>7</v>
      </c>
      <c r="D12" s="166" t="s">
        <v>663</v>
      </c>
      <c r="E12" s="166">
        <v>60</v>
      </c>
      <c r="F12" s="166" t="s">
        <v>689</v>
      </c>
      <c r="G12" s="166" t="s">
        <v>672</v>
      </c>
      <c r="H12" s="166" t="s">
        <v>690</v>
      </c>
      <c r="I12" s="166" t="s">
        <v>691</v>
      </c>
      <c r="J12" s="166" t="s">
        <v>10</v>
      </c>
      <c r="K12" s="166" t="s">
        <v>856</v>
      </c>
      <c r="L12" s="167" t="s">
        <v>670</v>
      </c>
      <c r="M12" s="172" t="s">
        <v>661</v>
      </c>
    </row>
    <row r="13" spans="1:23" s="153" customFormat="1" ht="40.5" customHeight="1">
      <c r="A13" s="173"/>
      <c r="B13" s="174"/>
      <c r="C13" s="175">
        <v>8</v>
      </c>
      <c r="D13" s="166" t="s">
        <v>663</v>
      </c>
      <c r="E13" s="166">
        <v>65</v>
      </c>
      <c r="F13" s="166"/>
      <c r="G13" s="166" t="s">
        <v>10</v>
      </c>
      <c r="H13" s="166" t="s">
        <v>693</v>
      </c>
      <c r="I13" s="166" t="s">
        <v>691</v>
      </c>
      <c r="J13" s="166" t="s">
        <v>694</v>
      </c>
      <c r="K13" s="166" t="s">
        <v>695</v>
      </c>
      <c r="L13" s="176"/>
      <c r="M13" s="172" t="s">
        <v>674</v>
      </c>
    </row>
    <row r="14" spans="1:23" s="153" customFormat="1" ht="40.5" customHeight="1">
      <c r="A14" s="173"/>
      <c r="B14" s="173"/>
      <c r="C14" s="175">
        <v>9</v>
      </c>
      <c r="D14" s="166" t="s">
        <v>663</v>
      </c>
      <c r="E14" s="166">
        <v>220</v>
      </c>
      <c r="F14" s="166" t="s">
        <v>696</v>
      </c>
      <c r="G14" s="166" t="s">
        <v>10</v>
      </c>
      <c r="H14" s="166" t="s">
        <v>693</v>
      </c>
      <c r="I14" s="166" t="s">
        <v>691</v>
      </c>
      <c r="J14" s="166" t="s">
        <v>694</v>
      </c>
      <c r="K14" s="166" t="s">
        <v>697</v>
      </c>
      <c r="L14" s="166" t="s">
        <v>698</v>
      </c>
      <c r="M14" s="172" t="s">
        <v>661</v>
      </c>
    </row>
    <row r="15" spans="1:23" s="153" customFormat="1" ht="40.5" customHeight="1">
      <c r="A15" s="173"/>
      <c r="B15" s="174" t="s">
        <v>699</v>
      </c>
      <c r="C15" s="175">
        <v>10</v>
      </c>
      <c r="D15" s="166" t="s">
        <v>663</v>
      </c>
      <c r="E15" s="166">
        <v>221</v>
      </c>
      <c r="F15" s="166" t="s">
        <v>700</v>
      </c>
      <c r="G15" s="166" t="s">
        <v>694</v>
      </c>
      <c r="H15" s="166" t="s">
        <v>701</v>
      </c>
      <c r="I15" s="166" t="s">
        <v>702</v>
      </c>
      <c r="J15" s="166" t="s">
        <v>10</v>
      </c>
      <c r="K15" s="166" t="s">
        <v>703</v>
      </c>
      <c r="L15" s="167" t="s">
        <v>670</v>
      </c>
      <c r="M15" s="172" t="s">
        <v>661</v>
      </c>
    </row>
    <row r="16" spans="1:23" s="153" customFormat="1" ht="40.5" customHeight="1">
      <c r="A16" s="173"/>
      <c r="B16" s="174"/>
      <c r="C16" s="175">
        <v>11</v>
      </c>
      <c r="D16" s="166" t="s">
        <v>663</v>
      </c>
      <c r="E16" s="166">
        <v>80</v>
      </c>
      <c r="F16" s="166"/>
      <c r="G16" s="166" t="s">
        <v>10</v>
      </c>
      <c r="H16" s="166" t="s">
        <v>704</v>
      </c>
      <c r="I16" s="166" t="s">
        <v>702</v>
      </c>
      <c r="J16" s="166" t="s">
        <v>672</v>
      </c>
      <c r="K16" s="166" t="s">
        <v>705</v>
      </c>
      <c r="L16" s="176"/>
      <c r="M16" s="172" t="s">
        <v>674</v>
      </c>
    </row>
    <row r="17" spans="1:13" s="153" customFormat="1" ht="75" customHeight="1">
      <c r="A17" s="173"/>
      <c r="B17" s="173"/>
      <c r="C17" s="175">
        <v>12</v>
      </c>
      <c r="D17" s="166" t="s">
        <v>663</v>
      </c>
      <c r="E17" s="166" t="s">
        <v>706</v>
      </c>
      <c r="F17" s="166" t="s">
        <v>707</v>
      </c>
      <c r="G17" s="166" t="s">
        <v>10</v>
      </c>
      <c r="H17" s="166" t="s">
        <v>704</v>
      </c>
      <c r="I17" s="166" t="s">
        <v>702</v>
      </c>
      <c r="J17" s="166" t="s">
        <v>672</v>
      </c>
      <c r="K17" s="166" t="s">
        <v>708</v>
      </c>
      <c r="L17" s="177" t="s">
        <v>709</v>
      </c>
      <c r="M17" s="172" t="s">
        <v>661</v>
      </c>
    </row>
    <row r="18" spans="1:13" s="153" customFormat="1" ht="40.5" customHeight="1">
      <c r="A18" s="173"/>
      <c r="B18" s="174" t="s">
        <v>710</v>
      </c>
      <c r="C18" s="175">
        <v>13</v>
      </c>
      <c r="D18" s="166" t="s">
        <v>663</v>
      </c>
      <c r="E18" s="166" t="s">
        <v>711</v>
      </c>
      <c r="F18" s="166" t="s">
        <v>712</v>
      </c>
      <c r="G18" s="166" t="s">
        <v>672</v>
      </c>
      <c r="H18" s="166" t="s">
        <v>713</v>
      </c>
      <c r="I18" s="166" t="s">
        <v>714</v>
      </c>
      <c r="J18" s="167" t="s">
        <v>10</v>
      </c>
      <c r="K18" s="166" t="s">
        <v>715</v>
      </c>
      <c r="L18" s="167" t="s">
        <v>670</v>
      </c>
      <c r="M18" s="172" t="s">
        <v>661</v>
      </c>
    </row>
    <row r="19" spans="1:13" s="153" customFormat="1" ht="40.5" customHeight="1">
      <c r="A19" s="173"/>
      <c r="B19" s="174"/>
      <c r="C19" s="175">
        <v>14</v>
      </c>
      <c r="D19" s="166" t="s">
        <v>663</v>
      </c>
      <c r="E19" s="166">
        <v>215</v>
      </c>
      <c r="F19" s="166"/>
      <c r="G19" s="166" t="s">
        <v>10</v>
      </c>
      <c r="H19" s="166" t="s">
        <v>716</v>
      </c>
      <c r="I19" s="166" t="s">
        <v>714</v>
      </c>
      <c r="J19" s="167" t="s">
        <v>717</v>
      </c>
      <c r="K19" s="166" t="s">
        <v>718</v>
      </c>
      <c r="L19" s="176"/>
      <c r="M19" s="172" t="s">
        <v>674</v>
      </c>
    </row>
    <row r="20" spans="1:13" s="153" customFormat="1" ht="40.5" customHeight="1">
      <c r="A20" s="173"/>
      <c r="B20" s="173"/>
      <c r="C20" s="175">
        <v>15</v>
      </c>
      <c r="D20" s="166" t="s">
        <v>663</v>
      </c>
      <c r="E20" s="166">
        <v>95</v>
      </c>
      <c r="F20" s="166" t="s">
        <v>719</v>
      </c>
      <c r="G20" s="166" t="s">
        <v>10</v>
      </c>
      <c r="H20" s="166" t="s">
        <v>716</v>
      </c>
      <c r="I20" s="166" t="s">
        <v>714</v>
      </c>
      <c r="J20" s="167" t="s">
        <v>666</v>
      </c>
      <c r="K20" s="166" t="s">
        <v>720</v>
      </c>
      <c r="L20" s="166" t="s">
        <v>721</v>
      </c>
      <c r="M20" s="172" t="s">
        <v>661</v>
      </c>
    </row>
    <row r="21" spans="1:13" s="153" customFormat="1" ht="40.5" customHeight="1">
      <c r="A21" s="173"/>
      <c r="B21" s="173"/>
      <c r="C21" s="175">
        <v>16</v>
      </c>
      <c r="D21" s="166" t="s">
        <v>663</v>
      </c>
      <c r="E21" s="166">
        <v>91</v>
      </c>
      <c r="F21" s="166" t="s">
        <v>722</v>
      </c>
      <c r="G21" s="166" t="s">
        <v>10</v>
      </c>
      <c r="H21" s="166" t="s">
        <v>716</v>
      </c>
      <c r="I21" s="166" t="s">
        <v>714</v>
      </c>
      <c r="J21" s="167" t="s">
        <v>694</v>
      </c>
      <c r="K21" s="166" t="s">
        <v>723</v>
      </c>
      <c r="L21" s="166" t="s">
        <v>724</v>
      </c>
      <c r="M21" s="172" t="s">
        <v>661</v>
      </c>
    </row>
    <row r="22" spans="1:13" s="153" customFormat="1" ht="40.5" customHeight="1">
      <c r="A22" s="173"/>
      <c r="B22" s="174" t="s">
        <v>742</v>
      </c>
      <c r="C22" s="175">
        <v>17</v>
      </c>
      <c r="D22" s="165" t="s">
        <v>663</v>
      </c>
      <c r="E22" s="166" t="s">
        <v>743</v>
      </c>
      <c r="F22" s="166" t="s">
        <v>744</v>
      </c>
      <c r="G22" s="166" t="s">
        <v>672</v>
      </c>
      <c r="H22" s="166"/>
      <c r="I22" s="166"/>
      <c r="J22" s="166"/>
      <c r="K22" s="166" t="s">
        <v>857</v>
      </c>
      <c r="L22" s="177"/>
      <c r="M22" s="172" t="s">
        <v>661</v>
      </c>
    </row>
    <row r="23" spans="1:13" s="157" customFormat="1" ht="40.5" customHeight="1">
      <c r="A23" s="173"/>
      <c r="B23" s="174" t="s">
        <v>746</v>
      </c>
      <c r="C23" s="175">
        <v>18</v>
      </c>
      <c r="D23" s="166" t="s">
        <v>663</v>
      </c>
      <c r="E23" s="167">
        <v>130</v>
      </c>
      <c r="F23" s="167" t="s">
        <v>747</v>
      </c>
      <c r="G23" s="167" t="s">
        <v>672</v>
      </c>
      <c r="H23" s="166" t="s">
        <v>748</v>
      </c>
      <c r="I23" s="166" t="s">
        <v>749</v>
      </c>
      <c r="J23" s="166" t="s">
        <v>10</v>
      </c>
      <c r="K23" s="166" t="s">
        <v>858</v>
      </c>
      <c r="L23" s="167" t="s">
        <v>670</v>
      </c>
      <c r="M23" s="172" t="s">
        <v>661</v>
      </c>
    </row>
    <row r="24" spans="1:13" s="157" customFormat="1" ht="40.5" customHeight="1">
      <c r="A24" s="173"/>
      <c r="B24" s="174"/>
      <c r="C24" s="175">
        <v>19</v>
      </c>
      <c r="D24" s="166" t="s">
        <v>663</v>
      </c>
      <c r="E24" s="167">
        <v>140</v>
      </c>
      <c r="F24" s="167"/>
      <c r="G24" s="167" t="s">
        <v>751</v>
      </c>
      <c r="H24" s="166" t="s">
        <v>752</v>
      </c>
      <c r="I24" s="166" t="s">
        <v>749</v>
      </c>
      <c r="J24" s="166" t="s">
        <v>859</v>
      </c>
      <c r="K24" s="166" t="s">
        <v>754</v>
      </c>
      <c r="L24" s="176"/>
      <c r="M24" s="172" t="s">
        <v>674</v>
      </c>
    </row>
    <row r="25" spans="1:13" s="157" customFormat="1" ht="40.5" customHeight="1">
      <c r="A25" s="173"/>
      <c r="B25" s="173"/>
      <c r="C25" s="175">
        <v>20</v>
      </c>
      <c r="D25" s="166" t="s">
        <v>663</v>
      </c>
      <c r="E25" s="167">
        <v>96</v>
      </c>
      <c r="F25" s="167" t="s">
        <v>755</v>
      </c>
      <c r="G25" s="167" t="s">
        <v>751</v>
      </c>
      <c r="H25" s="166" t="s">
        <v>752</v>
      </c>
      <c r="I25" s="166" t="s">
        <v>749</v>
      </c>
      <c r="J25" s="166" t="s">
        <v>756</v>
      </c>
      <c r="K25" s="166" t="s">
        <v>757</v>
      </c>
      <c r="L25" s="166" t="s">
        <v>758</v>
      </c>
      <c r="M25" s="182" t="s">
        <v>661</v>
      </c>
    </row>
    <row r="26" spans="1:13" s="157" customFormat="1" ht="40.5" customHeight="1">
      <c r="A26" s="173"/>
      <c r="B26" s="173"/>
      <c r="C26" s="175">
        <v>21</v>
      </c>
      <c r="D26" s="166" t="s">
        <v>663</v>
      </c>
      <c r="E26" s="167">
        <v>150</v>
      </c>
      <c r="F26" s="167" t="s">
        <v>759</v>
      </c>
      <c r="G26" s="167" t="s">
        <v>751</v>
      </c>
      <c r="H26" s="166" t="s">
        <v>752</v>
      </c>
      <c r="I26" s="166" t="s">
        <v>749</v>
      </c>
      <c r="J26" s="166" t="s">
        <v>760</v>
      </c>
      <c r="K26" s="166" t="s">
        <v>761</v>
      </c>
      <c r="L26" s="183" t="s">
        <v>762</v>
      </c>
      <c r="M26" s="184" t="s">
        <v>661</v>
      </c>
    </row>
    <row r="27" spans="1:13" s="157" customFormat="1" ht="40.5" customHeight="1">
      <c r="A27" s="173"/>
      <c r="B27" s="173"/>
      <c r="C27" s="175">
        <v>22</v>
      </c>
      <c r="D27" s="166" t="s">
        <v>663</v>
      </c>
      <c r="E27" s="167">
        <v>145</v>
      </c>
      <c r="F27" s="167" t="s">
        <v>763</v>
      </c>
      <c r="G27" s="167" t="s">
        <v>751</v>
      </c>
      <c r="H27" s="166" t="s">
        <v>752</v>
      </c>
      <c r="I27" s="166" t="s">
        <v>749</v>
      </c>
      <c r="J27" s="166" t="s">
        <v>12</v>
      </c>
      <c r="K27" s="166" t="s">
        <v>764</v>
      </c>
      <c r="L27" s="166" t="s">
        <v>765</v>
      </c>
      <c r="M27" s="185" t="s">
        <v>661</v>
      </c>
    </row>
    <row r="28" spans="1:13" s="157" customFormat="1" ht="40.5" customHeight="1">
      <c r="A28" s="173"/>
      <c r="B28" s="173"/>
      <c r="C28" s="175">
        <v>23</v>
      </c>
      <c r="D28" s="166" t="s">
        <v>663</v>
      </c>
      <c r="E28" s="167">
        <v>146</v>
      </c>
      <c r="F28" s="167" t="s">
        <v>766</v>
      </c>
      <c r="G28" s="167" t="s">
        <v>751</v>
      </c>
      <c r="H28" s="166" t="s">
        <v>752</v>
      </c>
      <c r="I28" s="166" t="s">
        <v>749</v>
      </c>
      <c r="J28" s="166" t="s">
        <v>14</v>
      </c>
      <c r="K28" s="166" t="s">
        <v>767</v>
      </c>
      <c r="L28" s="166" t="s">
        <v>768</v>
      </c>
      <c r="M28" s="172" t="s">
        <v>661</v>
      </c>
    </row>
    <row r="29" spans="1:13" s="157" customFormat="1" ht="40.5" customHeight="1">
      <c r="A29" s="173"/>
      <c r="B29" s="173"/>
      <c r="C29" s="175">
        <v>24</v>
      </c>
      <c r="D29" s="166" t="s">
        <v>663</v>
      </c>
      <c r="E29" s="167" t="s">
        <v>769</v>
      </c>
      <c r="F29" s="167" t="s">
        <v>770</v>
      </c>
      <c r="G29" s="167" t="s">
        <v>751</v>
      </c>
      <c r="H29" s="166" t="s">
        <v>752</v>
      </c>
      <c r="I29" s="166" t="s">
        <v>749</v>
      </c>
      <c r="J29" s="166" t="s">
        <v>771</v>
      </c>
      <c r="K29" s="166" t="s">
        <v>772</v>
      </c>
      <c r="L29" s="166" t="s">
        <v>773</v>
      </c>
      <c r="M29" s="172" t="s">
        <v>661</v>
      </c>
    </row>
    <row r="30" spans="1:13" s="157" customFormat="1" ht="40.5" customHeight="1">
      <c r="A30" s="173"/>
      <c r="B30" s="174" t="s">
        <v>774</v>
      </c>
      <c r="C30" s="175">
        <v>25</v>
      </c>
      <c r="D30" s="166" t="s">
        <v>663</v>
      </c>
      <c r="E30" s="189">
        <v>250</v>
      </c>
      <c r="F30" s="166" t="s">
        <v>860</v>
      </c>
      <c r="G30" s="189" t="s">
        <v>672</v>
      </c>
      <c r="H30" s="189" t="s">
        <v>776</v>
      </c>
      <c r="I30" s="189" t="s">
        <v>777</v>
      </c>
      <c r="J30" s="189" t="s">
        <v>10</v>
      </c>
      <c r="K30" s="189" t="s">
        <v>778</v>
      </c>
      <c r="L30" s="167" t="s">
        <v>670</v>
      </c>
      <c r="M30" s="172" t="s">
        <v>661</v>
      </c>
    </row>
    <row r="31" spans="1:13" s="157" customFormat="1" ht="37.5" customHeight="1">
      <c r="A31" s="173"/>
      <c r="B31" s="174"/>
      <c r="C31" s="175">
        <v>26</v>
      </c>
      <c r="D31" s="166" t="s">
        <v>663</v>
      </c>
      <c r="E31" s="189">
        <v>255</v>
      </c>
      <c r="F31" s="166"/>
      <c r="G31" s="189" t="s">
        <v>10</v>
      </c>
      <c r="H31" s="189" t="s">
        <v>779</v>
      </c>
      <c r="I31" s="189" t="s">
        <v>777</v>
      </c>
      <c r="J31" s="189" t="s">
        <v>780</v>
      </c>
      <c r="K31" s="189" t="s">
        <v>861</v>
      </c>
      <c r="L31" s="176"/>
      <c r="M31" s="172" t="s">
        <v>674</v>
      </c>
    </row>
    <row r="32" spans="1:13" s="157" customFormat="1" ht="40.5" customHeight="1">
      <c r="A32" s="173"/>
      <c r="B32" s="173"/>
      <c r="C32" s="175">
        <v>27</v>
      </c>
      <c r="D32" s="166" t="s">
        <v>663</v>
      </c>
      <c r="E32" s="166">
        <v>260</v>
      </c>
      <c r="F32" s="166" t="s">
        <v>782</v>
      </c>
      <c r="G32" s="166" t="s">
        <v>10</v>
      </c>
      <c r="H32" s="189" t="s">
        <v>779</v>
      </c>
      <c r="I32" s="189" t="s">
        <v>777</v>
      </c>
      <c r="J32" s="167" t="s">
        <v>666</v>
      </c>
      <c r="K32" s="166" t="s">
        <v>783</v>
      </c>
      <c r="L32" s="166" t="s">
        <v>822</v>
      </c>
      <c r="M32" s="172" t="s">
        <v>661</v>
      </c>
    </row>
    <row r="33" spans="1:13" s="157" customFormat="1" ht="61.5" customHeight="1">
      <c r="A33" s="173"/>
      <c r="B33" s="173"/>
      <c r="C33" s="175">
        <v>28</v>
      </c>
      <c r="D33" s="166" t="s">
        <v>663</v>
      </c>
      <c r="E33" s="166">
        <v>281</v>
      </c>
      <c r="F33" s="166" t="s">
        <v>785</v>
      </c>
      <c r="G33" s="166" t="s">
        <v>10</v>
      </c>
      <c r="H33" s="189" t="s">
        <v>779</v>
      </c>
      <c r="I33" s="166" t="s">
        <v>777</v>
      </c>
      <c r="J33" s="166" t="s">
        <v>786</v>
      </c>
      <c r="K33" s="166" t="s">
        <v>787</v>
      </c>
      <c r="L33" s="166" t="s">
        <v>788</v>
      </c>
      <c r="M33" s="172" t="s">
        <v>661</v>
      </c>
    </row>
    <row r="34" spans="1:13" s="157" customFormat="1" ht="40.5" customHeight="1">
      <c r="A34" s="173"/>
      <c r="B34" s="173"/>
      <c r="C34" s="175">
        <v>29</v>
      </c>
      <c r="D34" s="166" t="s">
        <v>663</v>
      </c>
      <c r="E34" s="166">
        <v>280</v>
      </c>
      <c r="F34" s="166" t="s">
        <v>789</v>
      </c>
      <c r="G34" s="166" t="s">
        <v>10</v>
      </c>
      <c r="H34" s="189" t="s">
        <v>779</v>
      </c>
      <c r="I34" s="166" t="s">
        <v>777</v>
      </c>
      <c r="J34" s="166" t="s">
        <v>790</v>
      </c>
      <c r="K34" s="166" t="s">
        <v>791</v>
      </c>
      <c r="L34" s="166" t="s">
        <v>825</v>
      </c>
      <c r="M34" s="172" t="s">
        <v>661</v>
      </c>
    </row>
    <row r="35" spans="1:13" s="157" customFormat="1" ht="40.5" customHeight="1">
      <c r="A35" s="173"/>
      <c r="B35" s="173"/>
      <c r="C35" s="175">
        <v>30</v>
      </c>
      <c r="D35" s="166" t="s">
        <v>663</v>
      </c>
      <c r="E35" s="166">
        <v>279</v>
      </c>
      <c r="F35" s="166" t="s">
        <v>766</v>
      </c>
      <c r="G35" s="166" t="s">
        <v>10</v>
      </c>
      <c r="H35" s="189" t="s">
        <v>779</v>
      </c>
      <c r="I35" s="166" t="s">
        <v>777</v>
      </c>
      <c r="J35" s="166" t="s">
        <v>14</v>
      </c>
      <c r="K35" s="166" t="s">
        <v>862</v>
      </c>
      <c r="L35" s="166" t="s">
        <v>827</v>
      </c>
      <c r="M35" s="172" t="s">
        <v>661</v>
      </c>
    </row>
    <row r="36" spans="1:13" s="157" customFormat="1" ht="40.5" customHeight="1">
      <c r="A36" s="173"/>
      <c r="B36" s="173"/>
      <c r="C36" s="175">
        <v>31</v>
      </c>
      <c r="D36" s="166" t="s">
        <v>663</v>
      </c>
      <c r="E36" s="166" t="s">
        <v>795</v>
      </c>
      <c r="F36" s="166" t="s">
        <v>770</v>
      </c>
      <c r="G36" s="166" t="s">
        <v>10</v>
      </c>
      <c r="H36" s="189" t="s">
        <v>779</v>
      </c>
      <c r="I36" s="166" t="s">
        <v>777</v>
      </c>
      <c r="J36" s="166" t="s">
        <v>771</v>
      </c>
      <c r="K36" s="166" t="s">
        <v>796</v>
      </c>
      <c r="L36" s="166" t="s">
        <v>828</v>
      </c>
      <c r="M36" s="172" t="s">
        <v>661</v>
      </c>
    </row>
    <row r="37" spans="1:13" s="157" customFormat="1" ht="40.5" customHeight="1">
      <c r="A37" s="173"/>
      <c r="B37" s="173"/>
      <c r="C37" s="175">
        <v>32</v>
      </c>
      <c r="D37" s="166" t="s">
        <v>663</v>
      </c>
      <c r="E37" s="166">
        <v>340</v>
      </c>
      <c r="F37" s="166" t="s">
        <v>798</v>
      </c>
      <c r="G37" s="166" t="s">
        <v>10</v>
      </c>
      <c r="H37" s="189" t="s">
        <v>779</v>
      </c>
      <c r="I37" s="166" t="s">
        <v>777</v>
      </c>
      <c r="J37" s="166" t="s">
        <v>694</v>
      </c>
      <c r="K37" s="166" t="s">
        <v>863</v>
      </c>
      <c r="L37" s="166" t="s">
        <v>864</v>
      </c>
      <c r="M37" s="172" t="s">
        <v>661</v>
      </c>
    </row>
    <row r="38" spans="1:13" s="153" customFormat="1" ht="40.5" customHeight="1">
      <c r="A38" s="173"/>
      <c r="B38" s="202" t="s">
        <v>865</v>
      </c>
      <c r="C38" s="175">
        <v>33</v>
      </c>
      <c r="D38" s="165" t="s">
        <v>866</v>
      </c>
      <c r="E38" s="166">
        <v>20</v>
      </c>
      <c r="F38" s="166" t="s">
        <v>867</v>
      </c>
      <c r="G38" s="166" t="s">
        <v>672</v>
      </c>
      <c r="H38" s="167" t="s">
        <v>868</v>
      </c>
      <c r="I38" s="167" t="s">
        <v>737</v>
      </c>
      <c r="J38" s="166" t="s">
        <v>8</v>
      </c>
      <c r="K38" s="167" t="s">
        <v>869</v>
      </c>
      <c r="L38" s="176"/>
      <c r="M38" s="172" t="s">
        <v>661</v>
      </c>
    </row>
    <row r="39" spans="1:13" s="153" customFormat="1" ht="26.1">
      <c r="A39" s="173"/>
      <c r="B39" s="173"/>
      <c r="C39" s="175">
        <v>34</v>
      </c>
      <c r="D39" s="165" t="s">
        <v>866</v>
      </c>
      <c r="E39" s="166" t="s">
        <v>870</v>
      </c>
      <c r="F39" s="166" t="s">
        <v>8</v>
      </c>
      <c r="G39" s="166" t="s">
        <v>8</v>
      </c>
      <c r="H39" s="166" t="s">
        <v>871</v>
      </c>
      <c r="I39" s="166" t="s">
        <v>737</v>
      </c>
      <c r="J39" s="166" t="s">
        <v>872</v>
      </c>
      <c r="K39" s="166" t="s">
        <v>873</v>
      </c>
      <c r="L39" s="203"/>
      <c r="M39" s="204" t="s">
        <v>661</v>
      </c>
    </row>
    <row r="40" spans="1:13" s="153" customFormat="1" ht="26.1">
      <c r="A40" s="173"/>
      <c r="B40" s="173"/>
      <c r="C40" s="175">
        <v>35</v>
      </c>
      <c r="D40" s="165" t="s">
        <v>866</v>
      </c>
      <c r="E40" s="166" t="s">
        <v>874</v>
      </c>
      <c r="F40" s="166" t="s">
        <v>872</v>
      </c>
      <c r="G40" s="166" t="s">
        <v>872</v>
      </c>
      <c r="H40" s="166" t="s">
        <v>875</v>
      </c>
      <c r="I40" s="166" t="s">
        <v>737</v>
      </c>
      <c r="J40" s="166" t="s">
        <v>8</v>
      </c>
      <c r="K40" s="166" t="s">
        <v>876</v>
      </c>
      <c r="L40" s="203"/>
      <c r="M40" s="204" t="s">
        <v>661</v>
      </c>
    </row>
    <row r="41" spans="1:13" s="153" customFormat="1" ht="40.5" customHeight="1">
      <c r="A41" s="173"/>
      <c r="B41" s="202"/>
      <c r="C41" s="175">
        <v>36</v>
      </c>
      <c r="D41" s="165" t="s">
        <v>866</v>
      </c>
      <c r="E41" s="166" t="s">
        <v>877</v>
      </c>
      <c r="F41" s="166" t="s">
        <v>878</v>
      </c>
      <c r="G41" s="166" t="s">
        <v>8</v>
      </c>
      <c r="H41" s="166" t="s">
        <v>879</v>
      </c>
      <c r="I41" s="167" t="s">
        <v>737</v>
      </c>
      <c r="J41" s="167" t="s">
        <v>672</v>
      </c>
      <c r="K41" s="167" t="s">
        <v>880</v>
      </c>
      <c r="L41" s="205"/>
      <c r="M41" s="172" t="s">
        <v>661</v>
      </c>
    </row>
    <row r="42" spans="1:13" s="154" customFormat="1" ht="26.1">
      <c r="A42" s="206"/>
      <c r="B42" s="206"/>
      <c r="C42" s="175">
        <v>37</v>
      </c>
      <c r="D42" s="165" t="s">
        <v>866</v>
      </c>
      <c r="E42" s="166" t="s">
        <v>881</v>
      </c>
      <c r="F42" s="166" t="s">
        <v>882</v>
      </c>
      <c r="G42" s="166" t="s">
        <v>672</v>
      </c>
      <c r="H42" s="166" t="s">
        <v>713</v>
      </c>
      <c r="I42" s="166" t="s">
        <v>883</v>
      </c>
      <c r="J42" s="166" t="s">
        <v>10</v>
      </c>
      <c r="K42" s="166" t="s">
        <v>884</v>
      </c>
      <c r="L42" s="167" t="s">
        <v>670</v>
      </c>
      <c r="M42" s="207" t="s">
        <v>661</v>
      </c>
    </row>
    <row r="43" spans="1:13" s="153" customFormat="1" ht="116.45" customHeight="1">
      <c r="A43" s="173"/>
      <c r="B43" s="173"/>
      <c r="C43" s="175">
        <v>38</v>
      </c>
      <c r="D43" s="165" t="s">
        <v>866</v>
      </c>
      <c r="E43" s="166" t="s">
        <v>885</v>
      </c>
      <c r="F43" s="166"/>
      <c r="G43" s="167" t="s">
        <v>10</v>
      </c>
      <c r="H43" s="167" t="s">
        <v>716</v>
      </c>
      <c r="I43" s="167" t="s">
        <v>883</v>
      </c>
      <c r="J43" s="166" t="s">
        <v>694</v>
      </c>
      <c r="K43" s="167" t="s">
        <v>886</v>
      </c>
      <c r="L43" s="176"/>
      <c r="M43" s="172" t="s">
        <v>674</v>
      </c>
    </row>
    <row r="44" spans="1:13" s="153" customFormat="1" ht="116.45" customHeight="1">
      <c r="A44" s="173"/>
      <c r="B44" s="202" t="s">
        <v>887</v>
      </c>
      <c r="C44" s="175">
        <v>39</v>
      </c>
      <c r="D44" s="165" t="s">
        <v>866</v>
      </c>
      <c r="E44" s="166">
        <v>120</v>
      </c>
      <c r="F44" s="166" t="s">
        <v>888</v>
      </c>
      <c r="G44" s="167" t="s">
        <v>10</v>
      </c>
      <c r="H44" s="167" t="s">
        <v>716</v>
      </c>
      <c r="I44" s="167" t="s">
        <v>883</v>
      </c>
      <c r="J44" s="166" t="s">
        <v>694</v>
      </c>
      <c r="K44" s="167" t="s">
        <v>889</v>
      </c>
      <c r="L44" s="166" t="s">
        <v>890</v>
      </c>
      <c r="M44" s="172" t="s">
        <v>661</v>
      </c>
    </row>
    <row r="45" spans="1:13" s="148" customFormat="1" ht="69.75" customHeight="1">
      <c r="A45" s="191"/>
      <c r="B45" s="194" t="s">
        <v>891</v>
      </c>
      <c r="C45" s="175">
        <v>40</v>
      </c>
      <c r="D45" s="175" t="s">
        <v>663</v>
      </c>
      <c r="E45" s="167">
        <v>301</v>
      </c>
      <c r="F45" s="167" t="s">
        <v>829</v>
      </c>
      <c r="G45" s="166" t="s">
        <v>756</v>
      </c>
      <c r="H45" s="167"/>
      <c r="I45" s="167"/>
      <c r="J45" s="167"/>
      <c r="K45" s="167" t="s">
        <v>830</v>
      </c>
      <c r="L45" s="192"/>
      <c r="M45" s="193" t="s">
        <v>674</v>
      </c>
    </row>
    <row r="46" spans="1:13" s="148" customFormat="1" ht="69.75" customHeight="1">
      <c r="A46" s="191"/>
      <c r="B46" s="194"/>
      <c r="C46" s="175">
        <v>41</v>
      </c>
      <c r="D46" s="175" t="s">
        <v>663</v>
      </c>
      <c r="E46" s="167">
        <v>261</v>
      </c>
      <c r="F46" s="167" t="s">
        <v>737</v>
      </c>
      <c r="G46" s="166" t="s">
        <v>666</v>
      </c>
      <c r="H46" s="167"/>
      <c r="I46" s="167"/>
      <c r="J46" s="167"/>
      <c r="K46" s="167" t="s">
        <v>831</v>
      </c>
      <c r="L46" s="208"/>
      <c r="M46" s="209" t="s">
        <v>674</v>
      </c>
    </row>
    <row r="47" spans="1:13" s="149" customFormat="1" ht="102" customHeight="1">
      <c r="A47" s="210"/>
      <c r="B47" s="194" t="s">
        <v>892</v>
      </c>
      <c r="C47" s="175">
        <v>42</v>
      </c>
      <c r="D47" s="175" t="s">
        <v>832</v>
      </c>
      <c r="E47" s="167" t="s">
        <v>893</v>
      </c>
      <c r="F47" s="167" t="s">
        <v>894</v>
      </c>
      <c r="G47" s="166" t="s">
        <v>666</v>
      </c>
      <c r="H47" s="167"/>
      <c r="I47" s="167"/>
      <c r="J47" s="167"/>
      <c r="K47" s="167" t="s">
        <v>895</v>
      </c>
      <c r="L47" s="211"/>
      <c r="M47" s="184" t="s">
        <v>661</v>
      </c>
    </row>
    <row r="48" spans="1:13" s="149" customFormat="1" ht="118.5" customHeight="1">
      <c r="A48" s="210"/>
      <c r="B48" s="194" t="s">
        <v>896</v>
      </c>
      <c r="C48" s="175">
        <v>43</v>
      </c>
      <c r="D48" s="175" t="s">
        <v>832</v>
      </c>
      <c r="E48" s="167" t="s">
        <v>897</v>
      </c>
      <c r="F48" s="167" t="s">
        <v>898</v>
      </c>
      <c r="G48" s="166" t="s">
        <v>756</v>
      </c>
      <c r="H48" s="167"/>
      <c r="I48" s="167"/>
      <c r="J48" s="167"/>
      <c r="K48" s="167" t="s">
        <v>899</v>
      </c>
      <c r="L48" s="211"/>
      <c r="M48" s="184" t="s">
        <v>661</v>
      </c>
    </row>
    <row r="49" spans="1:13" s="149" customFormat="1" ht="118.5" customHeight="1">
      <c r="A49" s="210"/>
      <c r="B49" s="194"/>
      <c r="C49" s="175">
        <v>44</v>
      </c>
      <c r="D49" s="175" t="s">
        <v>832</v>
      </c>
      <c r="E49" s="167">
        <v>100</v>
      </c>
      <c r="F49" s="167" t="s">
        <v>900</v>
      </c>
      <c r="G49" s="166" t="s">
        <v>756</v>
      </c>
      <c r="H49" s="167" t="s">
        <v>901</v>
      </c>
      <c r="I49" s="166" t="s">
        <v>902</v>
      </c>
      <c r="J49" s="167" t="s">
        <v>10</v>
      </c>
      <c r="K49" s="167" t="s">
        <v>903</v>
      </c>
      <c r="L49" s="211" t="s">
        <v>904</v>
      </c>
      <c r="M49" s="184" t="s">
        <v>661</v>
      </c>
    </row>
    <row r="50" spans="1:13" s="149" customFormat="1" ht="118.5" customHeight="1">
      <c r="A50" s="210"/>
      <c r="B50" s="194"/>
      <c r="C50" s="175">
        <v>45</v>
      </c>
      <c r="D50" s="175" t="s">
        <v>832</v>
      </c>
      <c r="E50" s="167">
        <v>120</v>
      </c>
      <c r="F50" s="167"/>
      <c r="G50" s="166" t="s">
        <v>10</v>
      </c>
      <c r="H50" s="167" t="s">
        <v>905</v>
      </c>
      <c r="I50" s="166" t="s">
        <v>902</v>
      </c>
      <c r="J50" s="167" t="s">
        <v>906</v>
      </c>
      <c r="K50" s="167" t="s">
        <v>907</v>
      </c>
      <c r="L50" s="211"/>
      <c r="M50" s="184" t="s">
        <v>674</v>
      </c>
    </row>
    <row r="51" spans="1:13" s="149" customFormat="1" ht="118.5" customHeight="1">
      <c r="A51" s="210"/>
      <c r="B51" s="194"/>
      <c r="C51" s="175">
        <v>46</v>
      </c>
      <c r="D51" s="175" t="s">
        <v>832</v>
      </c>
      <c r="E51" s="167">
        <v>140</v>
      </c>
      <c r="F51" s="167" t="s">
        <v>908</v>
      </c>
      <c r="G51" s="166" t="s">
        <v>10</v>
      </c>
      <c r="H51" s="167" t="s">
        <v>905</v>
      </c>
      <c r="I51" s="166" t="s">
        <v>902</v>
      </c>
      <c r="J51" s="167" t="s">
        <v>666</v>
      </c>
      <c r="K51" s="167" t="s">
        <v>909</v>
      </c>
      <c r="L51" s="211" t="s">
        <v>910</v>
      </c>
      <c r="M51" s="184" t="s">
        <v>661</v>
      </c>
    </row>
    <row r="52" spans="1:13" s="149" customFormat="1" ht="118.5" customHeight="1">
      <c r="A52" s="210"/>
      <c r="B52" s="194"/>
      <c r="C52" s="175">
        <v>47</v>
      </c>
      <c r="D52" s="175" t="s">
        <v>832</v>
      </c>
      <c r="E52" s="167">
        <v>125</v>
      </c>
      <c r="F52" s="167" t="s">
        <v>911</v>
      </c>
      <c r="G52" s="166" t="s">
        <v>10</v>
      </c>
      <c r="H52" s="167" t="s">
        <v>905</v>
      </c>
      <c r="I52" s="166" t="s">
        <v>902</v>
      </c>
      <c r="J52" s="167" t="s">
        <v>694</v>
      </c>
      <c r="K52" s="167" t="s">
        <v>912</v>
      </c>
      <c r="L52" s="211" t="s">
        <v>913</v>
      </c>
      <c r="M52" s="184" t="s">
        <v>661</v>
      </c>
    </row>
    <row r="53" spans="1:13" s="149" customFormat="1" ht="90" customHeight="1">
      <c r="A53" s="194"/>
      <c r="B53" s="194"/>
      <c r="C53" s="175">
        <v>48</v>
      </c>
      <c r="D53" s="195" t="s">
        <v>843</v>
      </c>
      <c r="E53" s="195">
        <v>350</v>
      </c>
      <c r="F53" s="196" t="s">
        <v>914</v>
      </c>
      <c r="G53" s="186" t="s">
        <v>10</v>
      </c>
      <c r="H53" s="165" t="s">
        <v>905</v>
      </c>
      <c r="I53" s="166" t="s">
        <v>902</v>
      </c>
      <c r="J53" s="189" t="s">
        <v>12</v>
      </c>
      <c r="K53" s="166" t="s">
        <v>915</v>
      </c>
      <c r="L53" s="212" t="s">
        <v>916</v>
      </c>
      <c r="M53" s="172" t="s">
        <v>661</v>
      </c>
    </row>
    <row r="54" spans="1:13" s="149" customFormat="1" ht="118.5" customHeight="1">
      <c r="A54" s="210"/>
      <c r="B54" s="194" t="s">
        <v>587</v>
      </c>
      <c r="C54" s="175">
        <v>49</v>
      </c>
      <c r="D54" s="175" t="s">
        <v>832</v>
      </c>
      <c r="E54" s="167">
        <v>130</v>
      </c>
      <c r="F54" s="167" t="s">
        <v>911</v>
      </c>
      <c r="G54" s="167" t="s">
        <v>694</v>
      </c>
      <c r="H54" s="167"/>
      <c r="I54" s="167"/>
      <c r="J54" s="167"/>
      <c r="K54" s="167" t="s">
        <v>917</v>
      </c>
      <c r="L54" s="211" t="s">
        <v>918</v>
      </c>
      <c r="M54" s="184" t="s">
        <v>661</v>
      </c>
    </row>
    <row r="55" spans="1:13" s="149" customFormat="1" ht="118.5" customHeight="1">
      <c r="A55" s="210"/>
      <c r="B55" s="194"/>
      <c r="C55" s="175">
        <v>50</v>
      </c>
      <c r="D55" s="175" t="s">
        <v>832</v>
      </c>
      <c r="E55" s="167">
        <v>131</v>
      </c>
      <c r="F55" s="167" t="s">
        <v>919</v>
      </c>
      <c r="G55" s="166" t="s">
        <v>694</v>
      </c>
      <c r="H55" s="167" t="s">
        <v>901</v>
      </c>
      <c r="I55" s="166" t="s">
        <v>902</v>
      </c>
      <c r="J55" s="167" t="s">
        <v>10</v>
      </c>
      <c r="K55" s="167" t="s">
        <v>920</v>
      </c>
      <c r="L55" s="168" t="s">
        <v>670</v>
      </c>
      <c r="M55" s="184" t="s">
        <v>661</v>
      </c>
    </row>
    <row r="56" spans="1:13" s="149" customFormat="1" ht="118.5" customHeight="1">
      <c r="A56" s="210"/>
      <c r="B56" s="194"/>
      <c r="C56" s="175">
        <v>51</v>
      </c>
      <c r="D56" s="175" t="s">
        <v>832</v>
      </c>
      <c r="E56" s="167">
        <v>135</v>
      </c>
      <c r="F56" s="167"/>
      <c r="G56" s="166" t="s">
        <v>10</v>
      </c>
      <c r="H56" s="167" t="s">
        <v>905</v>
      </c>
      <c r="I56" s="166" t="s">
        <v>902</v>
      </c>
      <c r="J56" s="167" t="s">
        <v>921</v>
      </c>
      <c r="K56" s="167" t="s">
        <v>922</v>
      </c>
      <c r="L56" s="211"/>
      <c r="M56" s="184" t="s">
        <v>674</v>
      </c>
    </row>
    <row r="57" spans="1:13" s="149" customFormat="1" ht="118.5" customHeight="1">
      <c r="A57" s="210"/>
      <c r="B57" s="194"/>
      <c r="C57" s="175">
        <v>52</v>
      </c>
      <c r="D57" s="175" t="s">
        <v>832</v>
      </c>
      <c r="E57" s="167">
        <v>145</v>
      </c>
      <c r="F57" s="167" t="s">
        <v>923</v>
      </c>
      <c r="G57" s="166" t="s">
        <v>10</v>
      </c>
      <c r="H57" s="167" t="s">
        <v>905</v>
      </c>
      <c r="I57" s="166" t="s">
        <v>902</v>
      </c>
      <c r="J57" s="167" t="s">
        <v>666</v>
      </c>
      <c r="K57" s="167" t="s">
        <v>909</v>
      </c>
      <c r="L57" s="211" t="s">
        <v>910</v>
      </c>
      <c r="M57" s="184" t="s">
        <v>661</v>
      </c>
    </row>
    <row r="58" spans="1:13" s="149" customFormat="1" ht="90" customHeight="1">
      <c r="A58" s="194"/>
      <c r="B58" s="194"/>
      <c r="C58" s="175">
        <v>53</v>
      </c>
      <c r="D58" s="195" t="s">
        <v>843</v>
      </c>
      <c r="E58" s="195">
        <v>350</v>
      </c>
      <c r="F58" s="196" t="s">
        <v>914</v>
      </c>
      <c r="G58" s="186" t="s">
        <v>10</v>
      </c>
      <c r="H58" s="165" t="s">
        <v>905</v>
      </c>
      <c r="I58" s="166" t="s">
        <v>902</v>
      </c>
      <c r="J58" s="189" t="s">
        <v>12</v>
      </c>
      <c r="K58" s="166" t="s">
        <v>915</v>
      </c>
      <c r="L58" s="212" t="s">
        <v>916</v>
      </c>
      <c r="M58" s="172" t="s">
        <v>661</v>
      </c>
    </row>
    <row r="59" spans="1:13" s="148" customFormat="1" ht="98.25" customHeight="1">
      <c r="A59" s="191"/>
      <c r="B59" s="194" t="s">
        <v>847</v>
      </c>
      <c r="C59" s="175">
        <v>54</v>
      </c>
      <c r="D59" s="175" t="s">
        <v>843</v>
      </c>
      <c r="E59" s="197">
        <v>60</v>
      </c>
      <c r="F59" s="213" t="s">
        <v>737</v>
      </c>
      <c r="G59" s="165" t="s">
        <v>756</v>
      </c>
      <c r="H59" s="167" t="s">
        <v>905</v>
      </c>
      <c r="I59" s="167"/>
      <c r="J59" s="165" t="s">
        <v>756</v>
      </c>
      <c r="K59" s="167" t="s">
        <v>924</v>
      </c>
      <c r="L59" s="208"/>
      <c r="M59" s="209" t="s">
        <v>674</v>
      </c>
    </row>
    <row r="60" spans="1:13" s="148" customFormat="1" ht="80.25" customHeight="1">
      <c r="A60" s="191"/>
      <c r="B60" s="194" t="s">
        <v>849</v>
      </c>
      <c r="C60" s="175">
        <v>55</v>
      </c>
      <c r="D60" s="175" t="s">
        <v>843</v>
      </c>
      <c r="E60" s="197">
        <v>60</v>
      </c>
      <c r="F60" s="164" t="s">
        <v>737</v>
      </c>
      <c r="G60" s="165" t="s">
        <v>694</v>
      </c>
      <c r="H60" s="167" t="s">
        <v>905</v>
      </c>
      <c r="I60" s="167"/>
      <c r="J60" s="165" t="s">
        <v>694</v>
      </c>
      <c r="K60" s="167" t="s">
        <v>925</v>
      </c>
      <c r="L60" s="208"/>
      <c r="M60" s="209" t="s">
        <v>674</v>
      </c>
    </row>
    <row r="61" spans="1:13" s="148" customFormat="1" ht="60" customHeight="1">
      <c r="A61" s="95"/>
      <c r="B61" s="95"/>
      <c r="C61" s="95"/>
      <c r="D61" s="95"/>
      <c r="E61" s="95"/>
      <c r="F61" s="95"/>
      <c r="G61" s="95"/>
      <c r="H61" s="95"/>
      <c r="I61" s="95"/>
      <c r="J61" s="95"/>
      <c r="K61" s="198"/>
      <c r="L61" s="198"/>
      <c r="M61" s="198"/>
    </row>
    <row r="62" spans="1:13" s="148" customFormat="1" ht="60" customHeight="1">
      <c r="A62" s="95"/>
      <c r="B62" s="95"/>
      <c r="C62" s="95"/>
      <c r="D62" s="95"/>
      <c r="E62" s="95"/>
      <c r="F62" s="95"/>
      <c r="G62" s="95"/>
      <c r="H62" s="95"/>
      <c r="I62" s="95"/>
      <c r="J62" s="95"/>
      <c r="K62" s="198"/>
      <c r="L62" s="198"/>
      <c r="M62" s="198"/>
    </row>
    <row r="63" spans="1:13" s="58" customFormat="1" ht="40.5" customHeight="1">
      <c r="A63" s="95"/>
      <c r="B63" s="95"/>
      <c r="C63" s="95"/>
      <c r="D63" s="95"/>
      <c r="E63" s="95"/>
      <c r="F63" s="95"/>
      <c r="G63" s="95"/>
      <c r="H63" s="95"/>
      <c r="I63" s="95"/>
      <c r="J63" s="95"/>
      <c r="K63" s="198"/>
      <c r="L63" s="198"/>
      <c r="M63" s="198"/>
    </row>
    <row r="64" spans="1:13" s="58" customFormat="1" ht="40.5" customHeight="1">
      <c r="A64" s="95"/>
      <c r="B64" s="95"/>
      <c r="C64" s="95"/>
      <c r="D64" s="95"/>
      <c r="E64" s="95"/>
      <c r="F64" s="95"/>
      <c r="G64" s="95"/>
      <c r="H64" s="95"/>
      <c r="I64" s="95"/>
      <c r="J64" s="95"/>
      <c r="K64" s="198"/>
      <c r="L64" s="198"/>
      <c r="M64" s="198"/>
    </row>
    <row r="65" spans="1:13" s="58" customFormat="1" ht="78" customHeight="1">
      <c r="A65" s="95"/>
      <c r="B65" s="95"/>
      <c r="C65" s="95"/>
      <c r="D65" s="95"/>
      <c r="E65" s="95"/>
      <c r="F65" s="95"/>
      <c r="G65" s="95"/>
      <c r="H65" s="95"/>
      <c r="I65" s="95"/>
      <c r="J65" s="95"/>
      <c r="K65" s="198"/>
      <c r="L65" s="198"/>
      <c r="M65" s="198"/>
    </row>
    <row r="66" spans="1:13" s="58" customFormat="1" ht="80.25" customHeight="1">
      <c r="A66" s="95"/>
      <c r="B66" s="95"/>
      <c r="C66" s="95"/>
      <c r="D66" s="95"/>
      <c r="E66" s="95"/>
      <c r="F66" s="95"/>
      <c r="G66" s="95"/>
      <c r="H66" s="95"/>
      <c r="I66" s="95"/>
      <c r="J66" s="95"/>
      <c r="K66" s="198"/>
      <c r="L66" s="198"/>
      <c r="M66" s="198"/>
    </row>
    <row r="67" spans="1:13" s="58" customFormat="1" ht="114.95" customHeight="1">
      <c r="A67" s="95"/>
      <c r="B67" s="95"/>
      <c r="C67" s="95"/>
      <c r="D67" s="95"/>
      <c r="E67" s="95"/>
      <c r="F67" s="95"/>
      <c r="G67" s="95"/>
      <c r="H67" s="95"/>
      <c r="I67" s="95"/>
      <c r="J67" s="95"/>
      <c r="K67" s="198"/>
      <c r="L67" s="198"/>
      <c r="M67" s="198"/>
    </row>
    <row r="68" spans="1:13" s="58" customFormat="1" ht="114.95" customHeight="1">
      <c r="A68" s="95"/>
      <c r="B68" s="95"/>
      <c r="C68" s="95"/>
      <c r="D68" s="95"/>
      <c r="E68" s="95"/>
      <c r="F68" s="95"/>
      <c r="G68" s="95"/>
      <c r="H68" s="95"/>
      <c r="I68" s="95"/>
      <c r="J68" s="95"/>
      <c r="K68" s="198"/>
      <c r="L68" s="198"/>
      <c r="M68" s="198"/>
    </row>
    <row r="69" spans="1:13" s="58" customFormat="1" ht="119.1" customHeight="1">
      <c r="A69" s="95"/>
      <c r="B69" s="95"/>
      <c r="C69" s="95"/>
      <c r="D69" s="95"/>
      <c r="E69" s="95"/>
      <c r="F69" s="95"/>
      <c r="G69" s="95"/>
      <c r="H69" s="95"/>
      <c r="I69" s="95"/>
      <c r="J69" s="95"/>
      <c r="K69" s="198"/>
      <c r="L69" s="198"/>
      <c r="M69" s="198"/>
    </row>
    <row r="70" spans="1:13" s="58" customFormat="1" ht="129" customHeight="1">
      <c r="A70" s="95"/>
      <c r="B70" s="95"/>
      <c r="C70" s="95"/>
      <c r="D70" s="95"/>
      <c r="E70" s="95"/>
      <c r="F70" s="95"/>
      <c r="G70" s="95"/>
      <c r="H70" s="95"/>
      <c r="I70" s="95"/>
      <c r="J70" s="95"/>
      <c r="K70" s="198"/>
      <c r="L70" s="198"/>
      <c r="M70" s="198"/>
    </row>
    <row r="71" spans="1:13" s="58" customFormat="1" ht="126.95" customHeight="1">
      <c r="A71" s="95"/>
      <c r="B71" s="95"/>
      <c r="C71" s="95"/>
      <c r="D71" s="95"/>
      <c r="E71" s="95"/>
      <c r="F71" s="95"/>
      <c r="G71" s="95"/>
      <c r="H71" s="95"/>
      <c r="I71" s="95"/>
      <c r="J71" s="95"/>
      <c r="K71" s="198"/>
      <c r="L71" s="198"/>
      <c r="M71" s="198"/>
    </row>
    <row r="72" spans="1:13" s="58" customFormat="1" ht="62.25" customHeight="1">
      <c r="A72" s="95"/>
      <c r="B72" s="95"/>
      <c r="C72" s="95"/>
      <c r="D72" s="95"/>
      <c r="E72" s="95"/>
      <c r="F72" s="95"/>
      <c r="G72" s="95"/>
      <c r="H72" s="95"/>
      <c r="I72" s="95"/>
      <c r="J72" s="95"/>
      <c r="K72" s="198"/>
      <c r="L72" s="198"/>
      <c r="M72" s="198"/>
    </row>
    <row r="73" spans="1:13" s="58" customFormat="1" ht="60.75" customHeight="1">
      <c r="A73" s="95"/>
      <c r="B73" s="95"/>
      <c r="C73" s="95"/>
      <c r="D73" s="95"/>
      <c r="E73" s="95"/>
      <c r="F73" s="95"/>
      <c r="G73" s="95"/>
      <c r="H73" s="95"/>
      <c r="I73" s="95"/>
      <c r="J73" s="95"/>
      <c r="K73" s="198"/>
      <c r="L73" s="198"/>
      <c r="M73" s="198"/>
    </row>
    <row r="74" spans="1:13" ht="11.45"/>
    <row r="75" spans="1:13" ht="11.45"/>
    <row r="76" spans="1:13" ht="11.45"/>
    <row r="77" spans="1:13" ht="11.45"/>
    <row r="78" spans="1:13" ht="11.45"/>
    <row r="79" spans="1:13" ht="11.45"/>
    <row r="80" spans="1:13"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zoomScale="70" zoomScaleNormal="70" workbookViewId="0">
      <selection activeCell="N12" sqref="N12"/>
    </sheetView>
  </sheetViews>
  <sheetFormatPr defaultColWidth="10.5703125" defaultRowHeight="20.100000000000001" customHeight="1"/>
  <cols>
    <col min="1" max="2" width="21.85546875" style="95" customWidth="1"/>
    <col min="3" max="5" width="10.85546875" style="95" customWidth="1"/>
    <col min="6" max="6" width="20.85546875" style="95" customWidth="1"/>
    <col min="7" max="7" width="10.85546875" style="95" customWidth="1"/>
    <col min="8" max="8" width="20.140625" style="95" bestFit="1" customWidth="1"/>
    <col min="9" max="9" width="23.85546875" style="95" customWidth="1"/>
    <col min="10" max="10" width="25.85546875" style="95" customWidth="1"/>
    <col min="11" max="11" width="50.85546875" style="95" customWidth="1"/>
    <col min="12" max="12" width="20.85546875" style="198" customWidth="1"/>
    <col min="13" max="13" width="24.42578125" style="198" customWidth="1"/>
    <col min="14" max="14" width="50.85546875" style="61" customWidth="1"/>
    <col min="15" max="15" width="25.85546875" style="57"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3.950000000000003" customHeight="1">
      <c r="A1" s="62" t="s">
        <v>502</v>
      </c>
      <c r="B1" s="88" t="s">
        <v>434</v>
      </c>
      <c r="C1" s="277" t="s">
        <v>604</v>
      </c>
      <c r="D1" s="278"/>
      <c r="E1" s="278"/>
      <c r="F1" s="278"/>
      <c r="G1" s="278"/>
      <c r="H1" s="279"/>
      <c r="I1" s="63" t="s">
        <v>439</v>
      </c>
      <c r="J1" s="63" t="s">
        <v>603</v>
      </c>
      <c r="K1" s="63" t="s">
        <v>605</v>
      </c>
      <c r="L1" s="62" t="s">
        <v>4</v>
      </c>
      <c r="M1" s="68" t="s">
        <v>606</v>
      </c>
      <c r="N1" s="63" t="s">
        <v>607</v>
      </c>
      <c r="O1" s="58"/>
      <c r="P1" s="59"/>
      <c r="Q1" s="59"/>
      <c r="R1" s="59"/>
      <c r="S1" s="59"/>
      <c r="T1" s="59"/>
      <c r="Y1" s="59"/>
    </row>
    <row r="2" spans="1:25" s="26" customFormat="1" ht="68.25" customHeight="1">
      <c r="A2" s="76">
        <v>3</v>
      </c>
      <c r="B2" s="125" t="s">
        <v>622</v>
      </c>
      <c r="C2" s="280" t="s">
        <v>611</v>
      </c>
      <c r="D2" s="281"/>
      <c r="E2" s="281"/>
      <c r="F2" s="281"/>
      <c r="G2" s="281"/>
      <c r="H2" s="282"/>
      <c r="I2" s="64" t="s">
        <v>624</v>
      </c>
      <c r="J2" s="70" t="s">
        <v>624</v>
      </c>
      <c r="K2" s="133" t="str">
        <f>'SITFTS0132 Overview'!F24</f>
        <v>Advanced Linked MPANs HH Consents, forward-dated Change of Data Service Last 3 months IF-021 data available for IF-015 validation (as per DES138 data specification)</v>
      </c>
      <c r="L2" s="64" t="s">
        <v>521</v>
      </c>
      <c r="M2" s="64" t="s">
        <v>627</v>
      </c>
      <c r="N2" s="64" t="s">
        <v>628</v>
      </c>
      <c r="O2" s="58"/>
      <c r="P2" s="57"/>
      <c r="Q2" s="57"/>
      <c r="R2" s="57"/>
      <c r="S2" s="57"/>
      <c r="T2" s="57"/>
      <c r="Y2" s="57"/>
    </row>
    <row r="3" spans="1:25" ht="20.100000000000001" customHeight="1">
      <c r="A3" s="57"/>
      <c r="B3" s="57"/>
      <c r="C3" s="57"/>
      <c r="D3" s="57"/>
      <c r="E3" s="57"/>
      <c r="F3" s="57"/>
      <c r="G3" s="57"/>
      <c r="H3" s="57"/>
      <c r="I3" s="57"/>
      <c r="J3" s="57"/>
      <c r="K3" s="57"/>
      <c r="L3" s="61"/>
      <c r="M3" s="61"/>
    </row>
    <row r="4" spans="1:25" ht="20.100000000000001" customHeight="1">
      <c r="A4" s="57"/>
      <c r="B4" s="57"/>
      <c r="C4" s="57"/>
      <c r="D4" s="57"/>
      <c r="E4" s="57"/>
      <c r="F4" s="57"/>
      <c r="G4" s="57"/>
      <c r="H4" s="57"/>
      <c r="I4" s="57"/>
      <c r="J4" s="57"/>
      <c r="K4" s="57"/>
      <c r="L4" s="61"/>
      <c r="M4" s="61"/>
    </row>
    <row r="5" spans="1:25" s="58" customFormat="1" ht="39">
      <c r="A5" s="126" t="s">
        <v>439</v>
      </c>
      <c r="B5" s="91" t="s">
        <v>648</v>
      </c>
      <c r="C5" s="127" t="s">
        <v>649</v>
      </c>
      <c r="D5" s="89" t="s">
        <v>596</v>
      </c>
      <c r="E5" s="89" t="s">
        <v>650</v>
      </c>
      <c r="F5" s="91" t="s">
        <v>651</v>
      </c>
      <c r="G5" s="127" t="s">
        <v>652</v>
      </c>
      <c r="H5" s="127" t="s">
        <v>653</v>
      </c>
      <c r="I5" s="127" t="s">
        <v>654</v>
      </c>
      <c r="J5" s="134" t="s">
        <v>655</v>
      </c>
      <c r="K5" s="65" t="s">
        <v>656</v>
      </c>
      <c r="L5" s="66" t="s">
        <v>657</v>
      </c>
      <c r="M5" s="67" t="s">
        <v>658</v>
      </c>
    </row>
    <row r="6" spans="1:25" s="148" customFormat="1" ht="81.75" customHeight="1">
      <c r="A6" s="162" t="s">
        <v>926</v>
      </c>
      <c r="B6" s="163" t="s">
        <v>660</v>
      </c>
      <c r="C6" s="214"/>
      <c r="D6" s="165"/>
      <c r="E6" s="168"/>
      <c r="F6" s="186"/>
      <c r="G6" s="164"/>
      <c r="H6" s="186"/>
      <c r="I6" s="186"/>
      <c r="J6" s="169"/>
      <c r="K6" s="215"/>
      <c r="L6" s="171"/>
      <c r="M6" s="172" t="s">
        <v>661</v>
      </c>
    </row>
    <row r="7" spans="1:25" s="155" customFormat="1" ht="40.5" customHeight="1">
      <c r="A7" s="216"/>
      <c r="B7" s="174" t="s">
        <v>662</v>
      </c>
      <c r="C7" s="195">
        <v>1</v>
      </c>
      <c r="D7" s="165" t="s">
        <v>663</v>
      </c>
      <c r="E7" s="166" t="s">
        <v>664</v>
      </c>
      <c r="F7" s="166" t="s">
        <v>665</v>
      </c>
      <c r="G7" s="167" t="s">
        <v>666</v>
      </c>
      <c r="H7" s="166" t="s">
        <v>667</v>
      </c>
      <c r="I7" s="166" t="s">
        <v>668</v>
      </c>
      <c r="J7" s="217" t="s">
        <v>10</v>
      </c>
      <c r="K7" s="218" t="s">
        <v>927</v>
      </c>
      <c r="L7" s="167" t="s">
        <v>670</v>
      </c>
      <c r="M7" s="219" t="s">
        <v>661</v>
      </c>
    </row>
    <row r="8" spans="1:25" s="156" customFormat="1" ht="40.5" customHeight="1">
      <c r="A8" s="220"/>
      <c r="B8" s="174"/>
      <c r="C8" s="195">
        <v>2</v>
      </c>
      <c r="D8" s="165" t="s">
        <v>663</v>
      </c>
      <c r="E8" s="166">
        <v>30</v>
      </c>
      <c r="F8" s="166"/>
      <c r="G8" s="167" t="s">
        <v>10</v>
      </c>
      <c r="H8" s="166" t="s">
        <v>671</v>
      </c>
      <c r="I8" s="166" t="s">
        <v>668</v>
      </c>
      <c r="J8" s="166" t="s">
        <v>672</v>
      </c>
      <c r="K8" s="166" t="s">
        <v>928</v>
      </c>
      <c r="L8" s="166"/>
      <c r="M8" s="178" t="s">
        <v>674</v>
      </c>
    </row>
    <row r="9" spans="1:25" s="156" customFormat="1" ht="40.5" customHeight="1">
      <c r="A9" s="220"/>
      <c r="B9" s="179"/>
      <c r="C9" s="195">
        <v>3</v>
      </c>
      <c r="D9" s="165" t="s">
        <v>663</v>
      </c>
      <c r="E9" s="166">
        <v>40</v>
      </c>
      <c r="F9" s="166" t="s">
        <v>675</v>
      </c>
      <c r="G9" s="167" t="s">
        <v>10</v>
      </c>
      <c r="H9" s="166" t="s">
        <v>671</v>
      </c>
      <c r="I9" s="166" t="s">
        <v>668</v>
      </c>
      <c r="J9" s="166" t="s">
        <v>672</v>
      </c>
      <c r="K9" s="166" t="s">
        <v>929</v>
      </c>
      <c r="L9" s="166" t="s">
        <v>677</v>
      </c>
      <c r="M9" s="178" t="s">
        <v>661</v>
      </c>
    </row>
    <row r="10" spans="1:25" s="156" customFormat="1" ht="40.5" customHeight="1">
      <c r="A10" s="220"/>
      <c r="B10" s="174" t="s">
        <v>678</v>
      </c>
      <c r="C10" s="195">
        <v>4</v>
      </c>
      <c r="D10" s="165" t="s">
        <v>663</v>
      </c>
      <c r="E10" s="166">
        <v>45</v>
      </c>
      <c r="F10" s="166" t="s">
        <v>679</v>
      </c>
      <c r="G10" s="166" t="s">
        <v>672</v>
      </c>
      <c r="H10" s="166" t="s">
        <v>680</v>
      </c>
      <c r="I10" s="166" t="s">
        <v>681</v>
      </c>
      <c r="J10" s="167" t="s">
        <v>10</v>
      </c>
      <c r="K10" s="166" t="s">
        <v>930</v>
      </c>
      <c r="L10" s="167" t="s">
        <v>670</v>
      </c>
      <c r="M10" s="219" t="s">
        <v>661</v>
      </c>
    </row>
    <row r="11" spans="1:25" s="156" customFormat="1" ht="40.5" customHeight="1">
      <c r="A11" s="220"/>
      <c r="B11" s="174"/>
      <c r="C11" s="195">
        <v>5</v>
      </c>
      <c r="D11" s="165" t="s">
        <v>663</v>
      </c>
      <c r="E11" s="166">
        <v>50</v>
      </c>
      <c r="F11" s="166" t="s">
        <v>679</v>
      </c>
      <c r="G11" s="166" t="s">
        <v>10</v>
      </c>
      <c r="H11" s="166" t="s">
        <v>683</v>
      </c>
      <c r="I11" s="166" t="s">
        <v>681</v>
      </c>
      <c r="J11" s="167" t="s">
        <v>666</v>
      </c>
      <c r="K11" s="166" t="s">
        <v>931</v>
      </c>
      <c r="L11" s="166"/>
      <c r="M11" s="178" t="s">
        <v>674</v>
      </c>
    </row>
    <row r="12" spans="1:25" s="156" customFormat="1" ht="40.5" customHeight="1">
      <c r="A12" s="220"/>
      <c r="B12" s="179"/>
      <c r="C12" s="195">
        <v>6</v>
      </c>
      <c r="D12" s="165" t="s">
        <v>663</v>
      </c>
      <c r="E12" s="166">
        <v>55</v>
      </c>
      <c r="F12" s="166" t="s">
        <v>685</v>
      </c>
      <c r="G12" s="166" t="s">
        <v>10</v>
      </c>
      <c r="H12" s="166" t="s">
        <v>683</v>
      </c>
      <c r="I12" s="166" t="s">
        <v>681</v>
      </c>
      <c r="J12" s="167" t="s">
        <v>666</v>
      </c>
      <c r="K12" s="166" t="s">
        <v>686</v>
      </c>
      <c r="L12" s="166" t="s">
        <v>687</v>
      </c>
      <c r="M12" s="178" t="s">
        <v>661</v>
      </c>
    </row>
    <row r="13" spans="1:25" s="156" customFormat="1" ht="40.5" customHeight="1">
      <c r="A13" s="220"/>
      <c r="B13" s="174" t="s">
        <v>688</v>
      </c>
      <c r="C13" s="195">
        <v>7</v>
      </c>
      <c r="D13" s="165" t="s">
        <v>663</v>
      </c>
      <c r="E13" s="166">
        <v>60</v>
      </c>
      <c r="F13" s="166" t="s">
        <v>689</v>
      </c>
      <c r="G13" s="166" t="s">
        <v>672</v>
      </c>
      <c r="H13" s="166" t="s">
        <v>690</v>
      </c>
      <c r="I13" s="166" t="s">
        <v>691</v>
      </c>
      <c r="J13" s="167" t="s">
        <v>10</v>
      </c>
      <c r="K13" s="166" t="s">
        <v>692</v>
      </c>
      <c r="L13" s="167" t="s">
        <v>670</v>
      </c>
      <c r="M13" s="219" t="s">
        <v>661</v>
      </c>
    </row>
    <row r="14" spans="1:25" s="156" customFormat="1" ht="40.5" customHeight="1">
      <c r="A14" s="220"/>
      <c r="B14" s="174"/>
      <c r="C14" s="195">
        <v>8</v>
      </c>
      <c r="D14" s="165" t="s">
        <v>663</v>
      </c>
      <c r="E14" s="166">
        <v>65</v>
      </c>
      <c r="F14" s="166" t="s">
        <v>689</v>
      </c>
      <c r="G14" s="166" t="s">
        <v>10</v>
      </c>
      <c r="H14" s="166" t="s">
        <v>693</v>
      </c>
      <c r="I14" s="166" t="s">
        <v>691</v>
      </c>
      <c r="J14" s="166" t="s">
        <v>932</v>
      </c>
      <c r="K14" s="166" t="s">
        <v>933</v>
      </c>
      <c r="L14" s="166"/>
      <c r="M14" s="178" t="s">
        <v>674</v>
      </c>
    </row>
    <row r="15" spans="1:25" s="156" customFormat="1" ht="40.5" customHeight="1">
      <c r="A15" s="220"/>
      <c r="B15" s="179"/>
      <c r="C15" s="195">
        <v>9</v>
      </c>
      <c r="D15" s="165" t="s">
        <v>663</v>
      </c>
      <c r="E15" s="166">
        <v>220</v>
      </c>
      <c r="F15" s="166" t="s">
        <v>696</v>
      </c>
      <c r="G15" s="166" t="s">
        <v>10</v>
      </c>
      <c r="H15" s="166" t="s">
        <v>693</v>
      </c>
      <c r="I15" s="166" t="s">
        <v>691</v>
      </c>
      <c r="J15" s="166" t="s">
        <v>932</v>
      </c>
      <c r="K15" s="166" t="s">
        <v>934</v>
      </c>
      <c r="L15" s="166" t="s">
        <v>935</v>
      </c>
      <c r="M15" s="178" t="s">
        <v>661</v>
      </c>
    </row>
    <row r="16" spans="1:25" s="156" customFormat="1" ht="40.5" customHeight="1">
      <c r="A16" s="220"/>
      <c r="B16" s="174" t="s">
        <v>699</v>
      </c>
      <c r="C16" s="195">
        <v>10</v>
      </c>
      <c r="D16" s="165" t="s">
        <v>663</v>
      </c>
      <c r="E16" s="166">
        <v>221</v>
      </c>
      <c r="F16" s="166" t="s">
        <v>700</v>
      </c>
      <c r="G16" s="166" t="s">
        <v>932</v>
      </c>
      <c r="H16" s="166" t="s">
        <v>701</v>
      </c>
      <c r="I16" s="166" t="s">
        <v>702</v>
      </c>
      <c r="J16" s="166" t="s">
        <v>10</v>
      </c>
      <c r="K16" s="166" t="s">
        <v>936</v>
      </c>
      <c r="L16" s="167" t="s">
        <v>670</v>
      </c>
      <c r="M16" s="219" t="s">
        <v>661</v>
      </c>
    </row>
    <row r="17" spans="1:14" s="156" customFormat="1" ht="40.5" customHeight="1">
      <c r="A17" s="220"/>
      <c r="B17" s="174"/>
      <c r="C17" s="195">
        <v>11</v>
      </c>
      <c r="D17" s="165" t="s">
        <v>663</v>
      </c>
      <c r="E17" s="166">
        <v>80</v>
      </c>
      <c r="F17" s="166"/>
      <c r="G17" s="166" t="s">
        <v>10</v>
      </c>
      <c r="H17" s="166" t="s">
        <v>704</v>
      </c>
      <c r="I17" s="166" t="s">
        <v>702</v>
      </c>
      <c r="J17" s="166" t="s">
        <v>672</v>
      </c>
      <c r="K17" s="166" t="s">
        <v>705</v>
      </c>
      <c r="L17" s="166"/>
      <c r="M17" s="178" t="s">
        <v>674</v>
      </c>
    </row>
    <row r="18" spans="1:14" s="156" customFormat="1" ht="89.25" customHeight="1">
      <c r="A18" s="220"/>
      <c r="B18" s="179"/>
      <c r="C18" s="195">
        <v>12</v>
      </c>
      <c r="D18" s="165" t="s">
        <v>663</v>
      </c>
      <c r="E18" s="166" t="s">
        <v>706</v>
      </c>
      <c r="F18" s="166" t="s">
        <v>707</v>
      </c>
      <c r="G18" s="166" t="s">
        <v>10</v>
      </c>
      <c r="H18" s="166" t="s">
        <v>704</v>
      </c>
      <c r="I18" s="166" t="s">
        <v>702</v>
      </c>
      <c r="J18" s="166" t="s">
        <v>672</v>
      </c>
      <c r="K18" s="166" t="s">
        <v>708</v>
      </c>
      <c r="L18" s="166" t="s">
        <v>937</v>
      </c>
      <c r="M18" s="178" t="s">
        <v>661</v>
      </c>
    </row>
    <row r="19" spans="1:14" s="156" customFormat="1" ht="89.25" customHeight="1">
      <c r="A19" s="220"/>
      <c r="B19" s="174" t="s">
        <v>710</v>
      </c>
      <c r="C19" s="195">
        <v>13</v>
      </c>
      <c r="D19" s="165" t="s">
        <v>663</v>
      </c>
      <c r="E19" s="166" t="s">
        <v>938</v>
      </c>
      <c r="F19" s="166" t="s">
        <v>712</v>
      </c>
      <c r="G19" s="166" t="s">
        <v>672</v>
      </c>
      <c r="H19" s="166" t="s">
        <v>713</v>
      </c>
      <c r="I19" s="166" t="s">
        <v>714</v>
      </c>
      <c r="J19" s="166" t="s">
        <v>10</v>
      </c>
      <c r="K19" s="166" t="s">
        <v>728</v>
      </c>
      <c r="L19" s="167" t="s">
        <v>670</v>
      </c>
      <c r="M19" s="219" t="s">
        <v>661</v>
      </c>
    </row>
    <row r="20" spans="1:14" s="156" customFormat="1" ht="40.5" customHeight="1">
      <c r="A20" s="220"/>
      <c r="B20" s="174"/>
      <c r="C20" s="195">
        <v>14</v>
      </c>
      <c r="D20" s="165" t="s">
        <v>663</v>
      </c>
      <c r="E20" s="221">
        <v>215</v>
      </c>
      <c r="F20" s="166" t="s">
        <v>712</v>
      </c>
      <c r="G20" s="166" t="s">
        <v>10</v>
      </c>
      <c r="H20" s="166" t="s">
        <v>716</v>
      </c>
      <c r="I20" s="166" t="s">
        <v>714</v>
      </c>
      <c r="J20" s="167" t="s">
        <v>939</v>
      </c>
      <c r="K20" s="166" t="s">
        <v>718</v>
      </c>
      <c r="L20" s="166"/>
      <c r="M20" s="178" t="s">
        <v>674</v>
      </c>
    </row>
    <row r="21" spans="1:14" s="156" customFormat="1" ht="40.5" customHeight="1">
      <c r="A21" s="220"/>
      <c r="B21" s="179"/>
      <c r="C21" s="195">
        <v>15</v>
      </c>
      <c r="D21" s="165" t="s">
        <v>663</v>
      </c>
      <c r="E21" s="166">
        <v>95</v>
      </c>
      <c r="F21" s="166" t="s">
        <v>719</v>
      </c>
      <c r="G21" s="166" t="s">
        <v>10</v>
      </c>
      <c r="H21" s="166" t="s">
        <v>716</v>
      </c>
      <c r="I21" s="166" t="s">
        <v>714</v>
      </c>
      <c r="J21" s="167" t="s">
        <v>666</v>
      </c>
      <c r="K21" s="166" t="s">
        <v>720</v>
      </c>
      <c r="L21" s="166" t="s">
        <v>721</v>
      </c>
      <c r="M21" s="178" t="s">
        <v>661</v>
      </c>
    </row>
    <row r="22" spans="1:14" s="156" customFormat="1" ht="40.5" customHeight="1">
      <c r="A22" s="220"/>
      <c r="B22" s="179"/>
      <c r="C22" s="195">
        <v>16</v>
      </c>
      <c r="D22" s="165" t="s">
        <v>663</v>
      </c>
      <c r="E22" s="166">
        <v>91</v>
      </c>
      <c r="F22" s="166" t="s">
        <v>722</v>
      </c>
      <c r="G22" s="166" t="s">
        <v>10</v>
      </c>
      <c r="H22" s="166" t="s">
        <v>716</v>
      </c>
      <c r="I22" s="166" t="s">
        <v>714</v>
      </c>
      <c r="J22" s="167" t="s">
        <v>932</v>
      </c>
      <c r="K22" s="166" t="s">
        <v>940</v>
      </c>
      <c r="L22" s="166" t="s">
        <v>941</v>
      </c>
      <c r="M22" s="178" t="s">
        <v>661</v>
      </c>
    </row>
    <row r="23" spans="1:14" s="156" customFormat="1" ht="40.5" customHeight="1">
      <c r="A23" s="220"/>
      <c r="B23" s="174" t="s">
        <v>725</v>
      </c>
      <c r="C23" s="195">
        <v>17</v>
      </c>
      <c r="D23" s="165" t="s">
        <v>663</v>
      </c>
      <c r="E23" s="166">
        <v>86</v>
      </c>
      <c r="F23" s="166" t="s">
        <v>726</v>
      </c>
      <c r="G23" s="166" t="s">
        <v>672</v>
      </c>
      <c r="H23" s="166" t="s">
        <v>713</v>
      </c>
      <c r="I23" s="166" t="s">
        <v>727</v>
      </c>
      <c r="J23" s="167" t="s">
        <v>10</v>
      </c>
      <c r="K23" s="166" t="s">
        <v>728</v>
      </c>
      <c r="L23" s="167" t="s">
        <v>670</v>
      </c>
      <c r="M23" s="219" t="s">
        <v>661</v>
      </c>
    </row>
    <row r="24" spans="1:14" s="156" customFormat="1" ht="40.5" customHeight="1">
      <c r="A24" s="220"/>
      <c r="B24" s="174"/>
      <c r="C24" s="195">
        <v>18</v>
      </c>
      <c r="D24" s="165" t="s">
        <v>663</v>
      </c>
      <c r="E24" s="166">
        <v>88</v>
      </c>
      <c r="F24" s="166" t="s">
        <v>726</v>
      </c>
      <c r="G24" s="166" t="s">
        <v>10</v>
      </c>
      <c r="H24" s="167" t="s">
        <v>716</v>
      </c>
      <c r="I24" s="166" t="s">
        <v>727</v>
      </c>
      <c r="J24" s="166" t="s">
        <v>942</v>
      </c>
      <c r="K24" s="166" t="s">
        <v>943</v>
      </c>
      <c r="L24" s="166"/>
      <c r="M24" s="178" t="s">
        <v>674</v>
      </c>
    </row>
    <row r="25" spans="1:14" s="156" customFormat="1" ht="40.5" customHeight="1">
      <c r="A25" s="220"/>
      <c r="B25" s="179"/>
      <c r="C25" s="195">
        <v>19</v>
      </c>
      <c r="D25" s="165" t="s">
        <v>663</v>
      </c>
      <c r="E25" s="166">
        <v>160</v>
      </c>
      <c r="F25" s="166" t="s">
        <v>944</v>
      </c>
      <c r="G25" s="166" t="s">
        <v>10</v>
      </c>
      <c r="H25" s="167" t="s">
        <v>716</v>
      </c>
      <c r="I25" s="166" t="s">
        <v>727</v>
      </c>
      <c r="J25" s="166" t="s">
        <v>942</v>
      </c>
      <c r="K25" s="166" t="s">
        <v>945</v>
      </c>
      <c r="L25" s="166" t="s">
        <v>946</v>
      </c>
      <c r="M25" s="178" t="s">
        <v>661</v>
      </c>
    </row>
    <row r="26" spans="1:14" s="156" customFormat="1" ht="59.25" customHeight="1">
      <c r="A26" s="220"/>
      <c r="B26" s="179" t="s">
        <v>947</v>
      </c>
      <c r="C26" s="195">
        <v>20</v>
      </c>
      <c r="D26" s="165" t="s">
        <v>663</v>
      </c>
      <c r="E26" s="167">
        <v>170</v>
      </c>
      <c r="F26" s="167" t="s">
        <v>735</v>
      </c>
      <c r="G26" s="166" t="s">
        <v>942</v>
      </c>
      <c r="H26" s="166" t="s">
        <v>948</v>
      </c>
      <c r="I26" s="166" t="s">
        <v>737</v>
      </c>
      <c r="J26" s="167" t="s">
        <v>932</v>
      </c>
      <c r="K26" s="166" t="s">
        <v>949</v>
      </c>
      <c r="L26" s="180" t="s">
        <v>739</v>
      </c>
      <c r="M26" s="181" t="s">
        <v>661</v>
      </c>
      <c r="N26" s="155"/>
    </row>
    <row r="27" spans="1:14" s="156" customFormat="1" ht="40.5" customHeight="1">
      <c r="A27" s="220"/>
      <c r="B27" s="179"/>
      <c r="C27" s="195">
        <v>21</v>
      </c>
      <c r="D27" s="165" t="s">
        <v>663</v>
      </c>
      <c r="E27" s="167">
        <v>345</v>
      </c>
      <c r="F27" s="167" t="s">
        <v>740</v>
      </c>
      <c r="G27" s="166" t="s">
        <v>942</v>
      </c>
      <c r="H27" s="166" t="s">
        <v>948</v>
      </c>
      <c r="I27" s="166" t="s">
        <v>737</v>
      </c>
      <c r="J27" s="167" t="s">
        <v>932</v>
      </c>
      <c r="K27" s="166" t="s">
        <v>950</v>
      </c>
      <c r="L27" s="180"/>
      <c r="M27" s="181" t="s">
        <v>661</v>
      </c>
      <c r="N27" s="155"/>
    </row>
    <row r="28" spans="1:14" s="156" customFormat="1" ht="47.25" customHeight="1">
      <c r="A28" s="220"/>
      <c r="B28" s="174" t="s">
        <v>742</v>
      </c>
      <c r="C28" s="195">
        <v>22</v>
      </c>
      <c r="D28" s="165" t="s">
        <v>663</v>
      </c>
      <c r="E28" s="166" t="s">
        <v>743</v>
      </c>
      <c r="F28" s="166" t="s">
        <v>744</v>
      </c>
      <c r="G28" s="166" t="s">
        <v>672</v>
      </c>
      <c r="H28" s="166"/>
      <c r="I28" s="166"/>
      <c r="J28" s="167"/>
      <c r="K28" s="166" t="s">
        <v>745</v>
      </c>
      <c r="L28" s="180"/>
      <c r="M28" s="181"/>
      <c r="N28" s="155"/>
    </row>
    <row r="29" spans="1:14" s="157" customFormat="1" ht="40.5" customHeight="1">
      <c r="A29" s="173"/>
      <c r="B29" s="174" t="s">
        <v>746</v>
      </c>
      <c r="C29" s="195">
        <v>23</v>
      </c>
      <c r="D29" s="222" t="s">
        <v>663</v>
      </c>
      <c r="E29" s="164">
        <v>130</v>
      </c>
      <c r="F29" s="164" t="s">
        <v>747</v>
      </c>
      <c r="G29" s="186" t="s">
        <v>672</v>
      </c>
      <c r="H29" s="186" t="s">
        <v>748</v>
      </c>
      <c r="I29" s="186" t="s">
        <v>749</v>
      </c>
      <c r="J29" s="186" t="s">
        <v>10</v>
      </c>
      <c r="K29" s="186" t="s">
        <v>750</v>
      </c>
      <c r="L29" s="167" t="s">
        <v>670</v>
      </c>
      <c r="M29" s="187" t="s">
        <v>661</v>
      </c>
    </row>
    <row r="30" spans="1:14" s="157" customFormat="1" ht="40.5" customHeight="1">
      <c r="A30" s="173"/>
      <c r="B30" s="174"/>
      <c r="C30" s="195">
        <v>24</v>
      </c>
      <c r="D30" s="222" t="s">
        <v>663</v>
      </c>
      <c r="E30" s="164">
        <v>140</v>
      </c>
      <c r="F30" s="164" t="s">
        <v>747</v>
      </c>
      <c r="G30" s="186" t="s">
        <v>10</v>
      </c>
      <c r="H30" s="186" t="s">
        <v>752</v>
      </c>
      <c r="I30" s="186" t="s">
        <v>749</v>
      </c>
      <c r="J30" s="186" t="s">
        <v>951</v>
      </c>
      <c r="K30" s="186" t="s">
        <v>952</v>
      </c>
      <c r="L30" s="186"/>
      <c r="M30" s="187" t="s">
        <v>674</v>
      </c>
    </row>
    <row r="31" spans="1:14" s="157" customFormat="1" ht="40.5" customHeight="1">
      <c r="A31" s="173"/>
      <c r="B31" s="173"/>
      <c r="C31" s="195">
        <v>25</v>
      </c>
      <c r="D31" s="222" t="s">
        <v>663</v>
      </c>
      <c r="E31" s="164">
        <v>96</v>
      </c>
      <c r="F31" s="164" t="s">
        <v>755</v>
      </c>
      <c r="G31" s="186" t="s">
        <v>10</v>
      </c>
      <c r="H31" s="186" t="s">
        <v>752</v>
      </c>
      <c r="I31" s="186" t="s">
        <v>749</v>
      </c>
      <c r="J31" s="186" t="s">
        <v>953</v>
      </c>
      <c r="K31" s="186" t="s">
        <v>954</v>
      </c>
      <c r="L31" s="186" t="s">
        <v>955</v>
      </c>
      <c r="M31" s="223" t="s">
        <v>661</v>
      </c>
    </row>
    <row r="32" spans="1:14" s="157" customFormat="1" ht="40.5" customHeight="1">
      <c r="A32" s="173"/>
      <c r="B32" s="173"/>
      <c r="C32" s="195">
        <v>26</v>
      </c>
      <c r="D32" s="222" t="s">
        <v>663</v>
      </c>
      <c r="E32" s="164">
        <v>150</v>
      </c>
      <c r="F32" s="164" t="s">
        <v>759</v>
      </c>
      <c r="G32" s="186" t="s">
        <v>10</v>
      </c>
      <c r="H32" s="186" t="s">
        <v>752</v>
      </c>
      <c r="I32" s="186" t="s">
        <v>749</v>
      </c>
      <c r="J32" s="186" t="s">
        <v>760</v>
      </c>
      <c r="K32" s="186" t="s">
        <v>761</v>
      </c>
      <c r="L32" s="186" t="s">
        <v>762</v>
      </c>
      <c r="M32" s="224" t="s">
        <v>661</v>
      </c>
    </row>
    <row r="33" spans="1:13" s="157" customFormat="1" ht="40.5" customHeight="1">
      <c r="A33" s="173"/>
      <c r="B33" s="173"/>
      <c r="C33" s="195">
        <v>27</v>
      </c>
      <c r="D33" s="222" t="s">
        <v>663</v>
      </c>
      <c r="E33" s="164">
        <v>145</v>
      </c>
      <c r="F33" s="164" t="s">
        <v>763</v>
      </c>
      <c r="G33" s="186" t="s">
        <v>10</v>
      </c>
      <c r="H33" s="186" t="s">
        <v>752</v>
      </c>
      <c r="I33" s="186" t="s">
        <v>749</v>
      </c>
      <c r="J33" s="186" t="s">
        <v>12</v>
      </c>
      <c r="K33" s="186" t="s">
        <v>956</v>
      </c>
      <c r="L33" s="186" t="s">
        <v>957</v>
      </c>
      <c r="M33" s="225" t="s">
        <v>661</v>
      </c>
    </row>
    <row r="34" spans="1:13" s="157" customFormat="1" ht="40.5" customHeight="1">
      <c r="A34" s="173"/>
      <c r="B34" s="173"/>
      <c r="C34" s="195">
        <v>28</v>
      </c>
      <c r="D34" s="222" t="s">
        <v>663</v>
      </c>
      <c r="E34" s="164">
        <v>146</v>
      </c>
      <c r="F34" s="164" t="s">
        <v>766</v>
      </c>
      <c r="G34" s="186" t="s">
        <v>10</v>
      </c>
      <c r="H34" s="186" t="s">
        <v>752</v>
      </c>
      <c r="I34" s="186" t="s">
        <v>749</v>
      </c>
      <c r="J34" s="186" t="s">
        <v>14</v>
      </c>
      <c r="K34" s="186" t="s">
        <v>958</v>
      </c>
      <c r="L34" s="186" t="s">
        <v>959</v>
      </c>
      <c r="M34" s="187" t="s">
        <v>661</v>
      </c>
    </row>
    <row r="35" spans="1:13" s="157" customFormat="1" ht="40.5" customHeight="1">
      <c r="A35" s="173"/>
      <c r="B35" s="173"/>
      <c r="C35" s="195">
        <v>29</v>
      </c>
      <c r="D35" s="222" t="s">
        <v>663</v>
      </c>
      <c r="E35" s="164" t="s">
        <v>769</v>
      </c>
      <c r="F35" s="164" t="s">
        <v>770</v>
      </c>
      <c r="G35" s="186" t="s">
        <v>10</v>
      </c>
      <c r="H35" s="186" t="s">
        <v>752</v>
      </c>
      <c r="I35" s="186" t="s">
        <v>749</v>
      </c>
      <c r="J35" s="186" t="s">
        <v>771</v>
      </c>
      <c r="K35" s="186" t="s">
        <v>960</v>
      </c>
      <c r="L35" s="186" t="s">
        <v>961</v>
      </c>
      <c r="M35" s="187" t="s">
        <v>661</v>
      </c>
    </row>
    <row r="36" spans="1:13" s="157" customFormat="1" ht="45" customHeight="1">
      <c r="A36" s="173"/>
      <c r="B36" s="174" t="s">
        <v>774</v>
      </c>
      <c r="C36" s="195">
        <v>30</v>
      </c>
      <c r="D36" s="222" t="s">
        <v>663</v>
      </c>
      <c r="E36" s="186">
        <v>250</v>
      </c>
      <c r="F36" s="186" t="s">
        <v>775</v>
      </c>
      <c r="G36" s="186" t="s">
        <v>672</v>
      </c>
      <c r="H36" s="186" t="s">
        <v>776</v>
      </c>
      <c r="I36" s="186" t="s">
        <v>777</v>
      </c>
      <c r="J36" s="186" t="s">
        <v>10</v>
      </c>
      <c r="K36" s="186" t="s">
        <v>778</v>
      </c>
      <c r="L36" s="167" t="s">
        <v>670</v>
      </c>
      <c r="M36" s="187" t="s">
        <v>661</v>
      </c>
    </row>
    <row r="37" spans="1:13" s="157" customFormat="1" ht="40.5" customHeight="1">
      <c r="A37" s="173"/>
      <c r="B37" s="174"/>
      <c r="C37" s="195">
        <v>31</v>
      </c>
      <c r="D37" s="222" t="s">
        <v>663</v>
      </c>
      <c r="E37" s="186">
        <v>255</v>
      </c>
      <c r="F37" s="186" t="s">
        <v>775</v>
      </c>
      <c r="G37" s="186" t="s">
        <v>10</v>
      </c>
      <c r="H37" s="186" t="s">
        <v>779</v>
      </c>
      <c r="I37" s="186" t="s">
        <v>777</v>
      </c>
      <c r="J37" s="186" t="s">
        <v>962</v>
      </c>
      <c r="K37" s="186" t="s">
        <v>963</v>
      </c>
      <c r="L37" s="188"/>
      <c r="M37" s="187" t="s">
        <v>674</v>
      </c>
    </row>
    <row r="38" spans="1:13" s="157" customFormat="1" ht="40.5" customHeight="1">
      <c r="A38" s="173"/>
      <c r="B38" s="173"/>
      <c r="C38" s="195">
        <v>32</v>
      </c>
      <c r="D38" s="222" t="s">
        <v>663</v>
      </c>
      <c r="E38" s="186">
        <v>260</v>
      </c>
      <c r="F38" s="186" t="s">
        <v>782</v>
      </c>
      <c r="G38" s="186" t="s">
        <v>10</v>
      </c>
      <c r="H38" s="186" t="s">
        <v>779</v>
      </c>
      <c r="I38" s="186" t="s">
        <v>777</v>
      </c>
      <c r="J38" s="164" t="s">
        <v>666</v>
      </c>
      <c r="K38" s="186" t="s">
        <v>783</v>
      </c>
      <c r="L38" s="186" t="s">
        <v>784</v>
      </c>
      <c r="M38" s="187" t="s">
        <v>661</v>
      </c>
    </row>
    <row r="39" spans="1:13" s="157" customFormat="1" ht="61.5" customHeight="1">
      <c r="A39" s="173"/>
      <c r="B39" s="173"/>
      <c r="C39" s="195">
        <v>33</v>
      </c>
      <c r="D39" s="222" t="s">
        <v>663</v>
      </c>
      <c r="E39" s="186">
        <v>281</v>
      </c>
      <c r="F39" s="186" t="s">
        <v>785</v>
      </c>
      <c r="G39" s="186" t="s">
        <v>10</v>
      </c>
      <c r="H39" s="186" t="s">
        <v>779</v>
      </c>
      <c r="I39" s="186" t="s">
        <v>777</v>
      </c>
      <c r="J39" s="186" t="s">
        <v>964</v>
      </c>
      <c r="K39" s="186" t="s">
        <v>965</v>
      </c>
      <c r="L39" s="186" t="s">
        <v>966</v>
      </c>
      <c r="M39" s="187" t="s">
        <v>661</v>
      </c>
    </row>
    <row r="40" spans="1:13" s="157" customFormat="1" ht="40.5" customHeight="1">
      <c r="A40" s="173"/>
      <c r="B40" s="173"/>
      <c r="C40" s="195">
        <v>34</v>
      </c>
      <c r="D40" s="222" t="s">
        <v>663</v>
      </c>
      <c r="E40" s="186">
        <v>280</v>
      </c>
      <c r="F40" s="186" t="s">
        <v>789</v>
      </c>
      <c r="G40" s="186" t="s">
        <v>10</v>
      </c>
      <c r="H40" s="186" t="s">
        <v>779</v>
      </c>
      <c r="I40" s="186" t="s">
        <v>777</v>
      </c>
      <c r="J40" s="186" t="s">
        <v>790</v>
      </c>
      <c r="K40" s="186" t="s">
        <v>791</v>
      </c>
      <c r="L40" s="186" t="s">
        <v>792</v>
      </c>
      <c r="M40" s="187" t="s">
        <v>661</v>
      </c>
    </row>
    <row r="41" spans="1:13" s="157" customFormat="1" ht="40.5" customHeight="1">
      <c r="A41" s="173"/>
      <c r="B41" s="173"/>
      <c r="C41" s="195">
        <v>35</v>
      </c>
      <c r="D41" s="222" t="s">
        <v>663</v>
      </c>
      <c r="E41" s="186">
        <v>279</v>
      </c>
      <c r="F41" s="186" t="s">
        <v>766</v>
      </c>
      <c r="G41" s="186" t="s">
        <v>10</v>
      </c>
      <c r="H41" s="186" t="s">
        <v>779</v>
      </c>
      <c r="I41" s="186" t="s">
        <v>777</v>
      </c>
      <c r="J41" s="186" t="s">
        <v>14</v>
      </c>
      <c r="K41" s="186" t="s">
        <v>793</v>
      </c>
      <c r="L41" s="186" t="s">
        <v>794</v>
      </c>
      <c r="M41" s="187" t="s">
        <v>661</v>
      </c>
    </row>
    <row r="42" spans="1:13" s="157" customFormat="1" ht="40.5" customHeight="1">
      <c r="A42" s="173"/>
      <c r="B42" s="173"/>
      <c r="C42" s="195">
        <v>36</v>
      </c>
      <c r="D42" s="222" t="s">
        <v>663</v>
      </c>
      <c r="E42" s="186" t="s">
        <v>795</v>
      </c>
      <c r="F42" s="186" t="s">
        <v>770</v>
      </c>
      <c r="G42" s="186" t="s">
        <v>10</v>
      </c>
      <c r="H42" s="186" t="s">
        <v>779</v>
      </c>
      <c r="I42" s="186" t="s">
        <v>777</v>
      </c>
      <c r="J42" s="186" t="s">
        <v>771</v>
      </c>
      <c r="K42" s="186" t="s">
        <v>796</v>
      </c>
      <c r="L42" s="186" t="s">
        <v>797</v>
      </c>
      <c r="M42" s="187" t="s">
        <v>661</v>
      </c>
    </row>
    <row r="43" spans="1:13" s="157" customFormat="1" ht="40.5" customHeight="1">
      <c r="A43" s="173"/>
      <c r="B43" s="173"/>
      <c r="C43" s="195">
        <v>37</v>
      </c>
      <c r="D43" s="222" t="s">
        <v>663</v>
      </c>
      <c r="E43" s="186">
        <v>340</v>
      </c>
      <c r="F43" s="186" t="s">
        <v>798</v>
      </c>
      <c r="G43" s="186" t="s">
        <v>10</v>
      </c>
      <c r="H43" s="186" t="s">
        <v>779</v>
      </c>
      <c r="I43" s="186" t="s">
        <v>777</v>
      </c>
      <c r="J43" s="186" t="s">
        <v>932</v>
      </c>
      <c r="K43" s="186" t="s">
        <v>967</v>
      </c>
      <c r="L43" s="186" t="s">
        <v>968</v>
      </c>
      <c r="M43" s="187" t="s">
        <v>661</v>
      </c>
    </row>
    <row r="44" spans="1:13" s="157" customFormat="1" ht="40.5" customHeight="1">
      <c r="A44" s="173"/>
      <c r="B44" s="174" t="s">
        <v>969</v>
      </c>
      <c r="C44" s="195">
        <v>38</v>
      </c>
      <c r="D44" s="222" t="s">
        <v>663</v>
      </c>
      <c r="E44" s="164">
        <v>720</v>
      </c>
      <c r="F44" s="164" t="s">
        <v>970</v>
      </c>
      <c r="G44" s="186" t="s">
        <v>672</v>
      </c>
      <c r="H44" s="186" t="s">
        <v>748</v>
      </c>
      <c r="I44" s="186" t="s">
        <v>749</v>
      </c>
      <c r="J44" s="186" t="s">
        <v>10</v>
      </c>
      <c r="K44" s="186" t="s">
        <v>750</v>
      </c>
      <c r="L44" s="167" t="s">
        <v>670</v>
      </c>
      <c r="M44" s="187" t="s">
        <v>661</v>
      </c>
    </row>
    <row r="45" spans="1:13" s="157" customFormat="1" ht="57" customHeight="1">
      <c r="A45" s="173"/>
      <c r="B45" s="174"/>
      <c r="C45" s="195">
        <v>39</v>
      </c>
      <c r="D45" s="222" t="s">
        <v>663</v>
      </c>
      <c r="E45" s="164">
        <v>740</v>
      </c>
      <c r="F45" s="164" t="s">
        <v>970</v>
      </c>
      <c r="G45" s="186" t="s">
        <v>10</v>
      </c>
      <c r="H45" s="186" t="s">
        <v>752</v>
      </c>
      <c r="I45" s="186" t="s">
        <v>749</v>
      </c>
      <c r="J45" s="186" t="s">
        <v>971</v>
      </c>
      <c r="K45" s="186" t="s">
        <v>972</v>
      </c>
      <c r="L45" s="186"/>
      <c r="M45" s="187" t="s">
        <v>674</v>
      </c>
    </row>
    <row r="46" spans="1:13" s="157" customFormat="1" ht="40.5" customHeight="1">
      <c r="A46" s="173"/>
      <c r="B46" s="173"/>
      <c r="C46" s="195">
        <v>40</v>
      </c>
      <c r="D46" s="222" t="s">
        <v>663</v>
      </c>
      <c r="E46" s="164">
        <v>760</v>
      </c>
      <c r="F46" s="164" t="s">
        <v>804</v>
      </c>
      <c r="G46" s="186" t="s">
        <v>10</v>
      </c>
      <c r="H46" s="186" t="s">
        <v>752</v>
      </c>
      <c r="I46" s="186" t="s">
        <v>749</v>
      </c>
      <c r="J46" s="186" t="s">
        <v>953</v>
      </c>
      <c r="K46" s="186" t="s">
        <v>973</v>
      </c>
      <c r="L46" s="186" t="s">
        <v>974</v>
      </c>
      <c r="M46" s="223" t="s">
        <v>661</v>
      </c>
    </row>
    <row r="47" spans="1:13" s="157" customFormat="1" ht="40.5" customHeight="1">
      <c r="A47" s="173"/>
      <c r="B47" s="173"/>
      <c r="C47" s="195">
        <v>41</v>
      </c>
      <c r="D47" s="222" t="s">
        <v>663</v>
      </c>
      <c r="E47" s="164">
        <v>150</v>
      </c>
      <c r="F47" s="164" t="s">
        <v>759</v>
      </c>
      <c r="G47" s="186" t="s">
        <v>10</v>
      </c>
      <c r="H47" s="186" t="s">
        <v>752</v>
      </c>
      <c r="I47" s="186" t="s">
        <v>749</v>
      </c>
      <c r="J47" s="186" t="s">
        <v>760</v>
      </c>
      <c r="K47" s="186" t="s">
        <v>761</v>
      </c>
      <c r="L47" s="186" t="s">
        <v>762</v>
      </c>
      <c r="M47" s="224" t="s">
        <v>661</v>
      </c>
    </row>
    <row r="48" spans="1:13" s="157" customFormat="1" ht="40.5" customHeight="1">
      <c r="A48" s="173"/>
      <c r="B48" s="173"/>
      <c r="C48" s="195">
        <v>42</v>
      </c>
      <c r="D48" s="222" t="s">
        <v>663</v>
      </c>
      <c r="E48" s="186">
        <v>280</v>
      </c>
      <c r="F48" s="186" t="s">
        <v>789</v>
      </c>
      <c r="G48" s="186" t="s">
        <v>10</v>
      </c>
      <c r="H48" s="186" t="s">
        <v>752</v>
      </c>
      <c r="I48" s="186" t="s">
        <v>749</v>
      </c>
      <c r="J48" s="186" t="s">
        <v>12</v>
      </c>
      <c r="K48" s="186" t="s">
        <v>807</v>
      </c>
      <c r="L48" s="186" t="s">
        <v>808</v>
      </c>
      <c r="M48" s="225" t="s">
        <v>661</v>
      </c>
    </row>
    <row r="49" spans="1:13" s="157" customFormat="1" ht="40.5" customHeight="1">
      <c r="A49" s="173"/>
      <c r="B49" s="173"/>
      <c r="C49" s="195">
        <v>43</v>
      </c>
      <c r="D49" s="226" t="s">
        <v>663</v>
      </c>
      <c r="E49" s="227">
        <v>279</v>
      </c>
      <c r="F49" s="227" t="s">
        <v>766</v>
      </c>
      <c r="G49" s="227" t="s">
        <v>10</v>
      </c>
      <c r="H49" s="227" t="s">
        <v>752</v>
      </c>
      <c r="I49" s="227" t="s">
        <v>749</v>
      </c>
      <c r="J49" s="227" t="s">
        <v>14</v>
      </c>
      <c r="K49" s="227" t="s">
        <v>809</v>
      </c>
      <c r="L49" s="227" t="s">
        <v>810</v>
      </c>
      <c r="M49" s="223" t="s">
        <v>661</v>
      </c>
    </row>
    <row r="50" spans="1:13" s="157" customFormat="1" ht="40.5" customHeight="1">
      <c r="A50" s="173"/>
      <c r="B50" s="173"/>
      <c r="C50" s="195">
        <v>44</v>
      </c>
      <c r="D50" s="222" t="s">
        <v>663</v>
      </c>
      <c r="E50" s="186" t="s">
        <v>795</v>
      </c>
      <c r="F50" s="186" t="s">
        <v>770</v>
      </c>
      <c r="G50" s="186" t="s">
        <v>10</v>
      </c>
      <c r="H50" s="186" t="s">
        <v>752</v>
      </c>
      <c r="I50" s="186" t="s">
        <v>749</v>
      </c>
      <c r="J50" s="186" t="s">
        <v>771</v>
      </c>
      <c r="K50" s="186" t="s">
        <v>811</v>
      </c>
      <c r="L50" s="186" t="s">
        <v>812</v>
      </c>
      <c r="M50" s="184" t="s">
        <v>661</v>
      </c>
    </row>
    <row r="51" spans="1:13" s="157" customFormat="1" ht="48" customHeight="1">
      <c r="A51" s="173"/>
      <c r="B51" s="174" t="s">
        <v>975</v>
      </c>
      <c r="C51" s="195">
        <v>45</v>
      </c>
      <c r="D51" s="222" t="s">
        <v>663</v>
      </c>
      <c r="E51" s="186">
        <v>710</v>
      </c>
      <c r="F51" s="186" t="s">
        <v>976</v>
      </c>
      <c r="G51" s="186" t="s">
        <v>672</v>
      </c>
      <c r="H51" s="186"/>
      <c r="I51" s="186"/>
      <c r="J51" s="186"/>
      <c r="K51" s="186" t="s">
        <v>977</v>
      </c>
      <c r="L51" s="186" t="s">
        <v>978</v>
      </c>
      <c r="M51" s="187" t="s">
        <v>661</v>
      </c>
    </row>
    <row r="52" spans="1:13" s="157" customFormat="1" ht="48" customHeight="1">
      <c r="A52" s="173"/>
      <c r="B52" s="174"/>
      <c r="C52" s="195">
        <v>46</v>
      </c>
      <c r="D52" s="222" t="s">
        <v>663</v>
      </c>
      <c r="E52" s="186">
        <v>770</v>
      </c>
      <c r="F52" s="186" t="s">
        <v>979</v>
      </c>
      <c r="G52" s="186" t="s">
        <v>672</v>
      </c>
      <c r="H52" s="186" t="s">
        <v>776</v>
      </c>
      <c r="I52" s="186" t="s">
        <v>777</v>
      </c>
      <c r="J52" s="186" t="s">
        <v>10</v>
      </c>
      <c r="K52" s="186" t="s">
        <v>778</v>
      </c>
      <c r="L52" s="167" t="s">
        <v>670</v>
      </c>
      <c r="M52" s="187" t="s">
        <v>661</v>
      </c>
    </row>
    <row r="53" spans="1:13" s="157" customFormat="1" ht="40.5" customHeight="1">
      <c r="A53" s="173"/>
      <c r="B53" s="173"/>
      <c r="C53" s="195">
        <v>47</v>
      </c>
      <c r="D53" s="222" t="s">
        <v>663</v>
      </c>
      <c r="E53" s="186">
        <v>780</v>
      </c>
      <c r="F53" s="186"/>
      <c r="G53" s="186" t="s">
        <v>10</v>
      </c>
      <c r="H53" s="186" t="s">
        <v>779</v>
      </c>
      <c r="I53" s="186" t="s">
        <v>777</v>
      </c>
      <c r="J53" s="186" t="s">
        <v>980</v>
      </c>
      <c r="K53" s="186" t="s">
        <v>981</v>
      </c>
      <c r="L53" s="188"/>
      <c r="M53" s="187" t="s">
        <v>674</v>
      </c>
    </row>
    <row r="54" spans="1:13" s="157" customFormat="1" ht="40.5" customHeight="1">
      <c r="A54" s="173"/>
      <c r="B54" s="173"/>
      <c r="C54" s="195">
        <v>48</v>
      </c>
      <c r="D54" s="222" t="s">
        <v>663</v>
      </c>
      <c r="E54" s="166">
        <v>750</v>
      </c>
      <c r="F54" s="166" t="s">
        <v>821</v>
      </c>
      <c r="G54" s="186" t="s">
        <v>10</v>
      </c>
      <c r="H54" s="186" t="s">
        <v>779</v>
      </c>
      <c r="I54" s="186" t="s">
        <v>777</v>
      </c>
      <c r="J54" s="164" t="s">
        <v>666</v>
      </c>
      <c r="K54" s="186" t="s">
        <v>783</v>
      </c>
      <c r="L54" s="186" t="s">
        <v>822</v>
      </c>
      <c r="M54" s="187" t="s">
        <v>661</v>
      </c>
    </row>
    <row r="55" spans="1:13" s="157" customFormat="1" ht="61.5" customHeight="1">
      <c r="A55" s="173"/>
      <c r="B55" s="173"/>
      <c r="C55" s="195">
        <v>49</v>
      </c>
      <c r="D55" s="222" t="s">
        <v>663</v>
      </c>
      <c r="E55" s="186">
        <v>281</v>
      </c>
      <c r="F55" s="186" t="s">
        <v>785</v>
      </c>
      <c r="G55" s="186" t="s">
        <v>10</v>
      </c>
      <c r="H55" s="186" t="s">
        <v>779</v>
      </c>
      <c r="I55" s="186" t="s">
        <v>777</v>
      </c>
      <c r="J55" s="186" t="s">
        <v>964</v>
      </c>
      <c r="K55" s="186" t="s">
        <v>965</v>
      </c>
      <c r="L55" s="186" t="s">
        <v>966</v>
      </c>
      <c r="M55" s="187" t="s">
        <v>661</v>
      </c>
    </row>
    <row r="56" spans="1:13" s="157" customFormat="1" ht="40.5" customHeight="1">
      <c r="A56" s="173"/>
      <c r="B56" s="173"/>
      <c r="C56" s="195">
        <v>50</v>
      </c>
      <c r="D56" s="222" t="s">
        <v>663</v>
      </c>
      <c r="E56" s="186">
        <v>340</v>
      </c>
      <c r="F56" s="186" t="s">
        <v>823</v>
      </c>
      <c r="G56" s="186" t="s">
        <v>10</v>
      </c>
      <c r="H56" s="186" t="s">
        <v>779</v>
      </c>
      <c r="I56" s="186" t="s">
        <v>777</v>
      </c>
      <c r="J56" s="186" t="s">
        <v>932</v>
      </c>
      <c r="K56" s="186" t="s">
        <v>982</v>
      </c>
      <c r="L56" s="186" t="s">
        <v>983</v>
      </c>
      <c r="M56" s="187" t="s">
        <v>661</v>
      </c>
    </row>
    <row r="57" spans="1:13" s="157" customFormat="1" ht="40.5" customHeight="1">
      <c r="A57" s="173"/>
      <c r="B57" s="173"/>
      <c r="C57" s="195">
        <v>51</v>
      </c>
      <c r="D57" s="222" t="s">
        <v>663</v>
      </c>
      <c r="E57" s="186">
        <v>280</v>
      </c>
      <c r="F57" s="186" t="s">
        <v>789</v>
      </c>
      <c r="G57" s="186" t="s">
        <v>10</v>
      </c>
      <c r="H57" s="186" t="s">
        <v>779</v>
      </c>
      <c r="I57" s="186" t="s">
        <v>777</v>
      </c>
      <c r="J57" s="186" t="s">
        <v>790</v>
      </c>
      <c r="K57" s="186" t="s">
        <v>984</v>
      </c>
      <c r="L57" s="186" t="s">
        <v>825</v>
      </c>
      <c r="M57" s="187" t="s">
        <v>661</v>
      </c>
    </row>
    <row r="58" spans="1:13" s="157" customFormat="1" ht="40.5" customHeight="1">
      <c r="A58" s="173"/>
      <c r="B58" s="173"/>
      <c r="C58" s="195">
        <v>52</v>
      </c>
      <c r="D58" s="222" t="s">
        <v>663</v>
      </c>
      <c r="E58" s="186">
        <v>279</v>
      </c>
      <c r="F58" s="186" t="s">
        <v>766</v>
      </c>
      <c r="G58" s="186" t="s">
        <v>10</v>
      </c>
      <c r="H58" s="186" t="s">
        <v>779</v>
      </c>
      <c r="I58" s="186" t="s">
        <v>777</v>
      </c>
      <c r="J58" s="186" t="s">
        <v>14</v>
      </c>
      <c r="K58" s="186" t="s">
        <v>826</v>
      </c>
      <c r="L58" s="186" t="s">
        <v>827</v>
      </c>
      <c r="M58" s="187" t="s">
        <v>661</v>
      </c>
    </row>
    <row r="59" spans="1:13" s="157" customFormat="1" ht="40.5" customHeight="1">
      <c r="A59" s="173"/>
      <c r="B59" s="173"/>
      <c r="C59" s="195">
        <v>53</v>
      </c>
      <c r="D59" s="222" t="s">
        <v>663</v>
      </c>
      <c r="E59" s="186" t="s">
        <v>795</v>
      </c>
      <c r="F59" s="186" t="s">
        <v>770</v>
      </c>
      <c r="G59" s="186" t="s">
        <v>10</v>
      </c>
      <c r="H59" s="186" t="s">
        <v>779</v>
      </c>
      <c r="I59" s="186" t="s">
        <v>777</v>
      </c>
      <c r="J59" s="186" t="s">
        <v>771</v>
      </c>
      <c r="K59" s="186" t="s">
        <v>796</v>
      </c>
      <c r="L59" s="186" t="s">
        <v>828</v>
      </c>
      <c r="M59" s="187" t="s">
        <v>661</v>
      </c>
    </row>
    <row r="60" spans="1:13" s="148" customFormat="1" ht="69.75" customHeight="1">
      <c r="A60" s="191"/>
      <c r="B60" s="194" t="s">
        <v>891</v>
      </c>
      <c r="C60" s="195">
        <v>54</v>
      </c>
      <c r="D60" s="175" t="s">
        <v>663</v>
      </c>
      <c r="E60" s="167">
        <v>301</v>
      </c>
      <c r="F60" s="167" t="s">
        <v>829</v>
      </c>
      <c r="G60" s="166" t="s">
        <v>953</v>
      </c>
      <c r="H60" s="167"/>
      <c r="I60" s="167"/>
      <c r="J60" s="167"/>
      <c r="K60" s="167" t="s">
        <v>830</v>
      </c>
      <c r="L60" s="192"/>
      <c r="M60" s="193" t="s">
        <v>674</v>
      </c>
    </row>
    <row r="61" spans="1:13" s="148" customFormat="1" ht="69.75" customHeight="1">
      <c r="A61" s="191"/>
      <c r="B61" s="194"/>
      <c r="C61" s="195">
        <v>55</v>
      </c>
      <c r="D61" s="175" t="s">
        <v>663</v>
      </c>
      <c r="E61" s="167">
        <v>261</v>
      </c>
      <c r="F61" s="167" t="s">
        <v>737</v>
      </c>
      <c r="G61" s="166" t="s">
        <v>666</v>
      </c>
      <c r="H61" s="167"/>
      <c r="I61" s="167"/>
      <c r="J61" s="167"/>
      <c r="K61" s="167" t="s">
        <v>831</v>
      </c>
      <c r="L61" s="208"/>
      <c r="M61" s="209" t="s">
        <v>674</v>
      </c>
    </row>
    <row r="62" spans="1:13" s="149" customFormat="1" ht="102" customHeight="1">
      <c r="A62" s="210"/>
      <c r="B62" s="194"/>
      <c r="C62" s="195">
        <v>56</v>
      </c>
      <c r="D62" s="175" t="s">
        <v>832</v>
      </c>
      <c r="E62" s="167">
        <v>855</v>
      </c>
      <c r="F62" s="167" t="s">
        <v>985</v>
      </c>
      <c r="G62" s="166" t="s">
        <v>953</v>
      </c>
      <c r="H62" s="167"/>
      <c r="I62" s="167"/>
      <c r="J62" s="167"/>
      <c r="K62" s="167" t="s">
        <v>986</v>
      </c>
      <c r="L62" s="177" t="s">
        <v>987</v>
      </c>
      <c r="M62" s="172" t="s">
        <v>661</v>
      </c>
    </row>
    <row r="63" spans="1:13" s="149" customFormat="1" ht="66" customHeight="1">
      <c r="A63" s="194"/>
      <c r="B63" s="194" t="s">
        <v>988</v>
      </c>
      <c r="C63" s="195">
        <v>57</v>
      </c>
      <c r="D63" s="195" t="s">
        <v>843</v>
      </c>
      <c r="E63" s="195">
        <v>175</v>
      </c>
      <c r="F63" s="196" t="s">
        <v>989</v>
      </c>
      <c r="G63" s="186" t="s">
        <v>953</v>
      </c>
      <c r="H63" s="165" t="s">
        <v>990</v>
      </c>
      <c r="I63" s="189"/>
      <c r="J63" s="189" t="s">
        <v>991</v>
      </c>
      <c r="K63" s="166" t="s">
        <v>992</v>
      </c>
      <c r="L63" s="177" t="s">
        <v>993</v>
      </c>
      <c r="M63" s="172" t="s">
        <v>661</v>
      </c>
    </row>
    <row r="64" spans="1:13" s="149" customFormat="1" ht="66" customHeight="1">
      <c r="A64" s="194"/>
      <c r="B64" s="194"/>
      <c r="C64" s="195">
        <v>58</v>
      </c>
      <c r="D64" s="195" t="s">
        <v>843</v>
      </c>
      <c r="E64" s="195" t="s">
        <v>994</v>
      </c>
      <c r="F64" s="196" t="s">
        <v>995</v>
      </c>
      <c r="G64" s="186" t="s">
        <v>953</v>
      </c>
      <c r="H64" s="165" t="s">
        <v>901</v>
      </c>
      <c r="I64" s="189" t="s">
        <v>996</v>
      </c>
      <c r="J64" s="189" t="s">
        <v>10</v>
      </c>
      <c r="K64" s="166" t="s">
        <v>997</v>
      </c>
      <c r="L64" s="167" t="s">
        <v>670</v>
      </c>
      <c r="M64" s="172" t="s">
        <v>661</v>
      </c>
    </row>
    <row r="65" spans="1:14" s="149" customFormat="1" ht="66" customHeight="1">
      <c r="A65" s="194"/>
      <c r="B65" s="194"/>
      <c r="C65" s="195">
        <v>59</v>
      </c>
      <c r="D65" s="195" t="s">
        <v>843</v>
      </c>
      <c r="E65" s="195" t="s">
        <v>998</v>
      </c>
      <c r="F65" s="196"/>
      <c r="G65" s="186" t="s">
        <v>10</v>
      </c>
      <c r="H65" s="165" t="s">
        <v>905</v>
      </c>
      <c r="I65" s="189" t="s">
        <v>996</v>
      </c>
      <c r="J65" s="189" t="s">
        <v>999</v>
      </c>
      <c r="K65" s="166" t="s">
        <v>1000</v>
      </c>
      <c r="L65" s="166"/>
      <c r="M65" s="172" t="s">
        <v>674</v>
      </c>
    </row>
    <row r="66" spans="1:14" s="149" customFormat="1" ht="84.75" customHeight="1">
      <c r="A66" s="194"/>
      <c r="B66" s="194"/>
      <c r="C66" s="195">
        <v>60</v>
      </c>
      <c r="D66" s="195" t="s">
        <v>843</v>
      </c>
      <c r="E66" s="195">
        <v>340</v>
      </c>
      <c r="F66" s="196" t="s">
        <v>1001</v>
      </c>
      <c r="G66" s="186" t="s">
        <v>10</v>
      </c>
      <c r="H66" s="165" t="s">
        <v>905</v>
      </c>
      <c r="I66" s="189" t="s">
        <v>996</v>
      </c>
      <c r="J66" s="189" t="s">
        <v>921</v>
      </c>
      <c r="K66" s="166" t="s">
        <v>1002</v>
      </c>
      <c r="L66" s="203" t="s">
        <v>1003</v>
      </c>
      <c r="M66" s="172" t="s">
        <v>661</v>
      </c>
    </row>
    <row r="67" spans="1:14" s="149" customFormat="1" ht="90" customHeight="1">
      <c r="A67" s="194"/>
      <c r="B67" s="194"/>
      <c r="C67" s="195">
        <v>61</v>
      </c>
      <c r="D67" s="195" t="s">
        <v>843</v>
      </c>
      <c r="E67" s="195">
        <v>350</v>
      </c>
      <c r="F67" s="196" t="s">
        <v>914</v>
      </c>
      <c r="G67" s="186" t="s">
        <v>10</v>
      </c>
      <c r="H67" s="165" t="s">
        <v>905</v>
      </c>
      <c r="I67" s="189" t="s">
        <v>996</v>
      </c>
      <c r="J67" s="189" t="s">
        <v>12</v>
      </c>
      <c r="K67" s="166" t="s">
        <v>915</v>
      </c>
      <c r="L67" s="203" t="s">
        <v>1004</v>
      </c>
      <c r="M67" s="172" t="s">
        <v>661</v>
      </c>
    </row>
    <row r="68" spans="1:14" s="149" customFormat="1" ht="102" customHeight="1">
      <c r="A68" s="210"/>
      <c r="B68" s="194"/>
      <c r="C68" s="195">
        <v>62</v>
      </c>
      <c r="D68" s="175" t="s">
        <v>832</v>
      </c>
      <c r="E68" s="167" t="s">
        <v>1005</v>
      </c>
      <c r="F68" s="167" t="s">
        <v>1006</v>
      </c>
      <c r="G68" s="166" t="s">
        <v>932</v>
      </c>
      <c r="H68" s="167"/>
      <c r="I68" s="167"/>
      <c r="J68" s="167"/>
      <c r="K68" s="167" t="s">
        <v>1007</v>
      </c>
      <c r="L68" s="177" t="s">
        <v>1008</v>
      </c>
      <c r="M68" s="172" t="s">
        <v>661</v>
      </c>
    </row>
    <row r="69" spans="1:14" s="149" customFormat="1" ht="102" customHeight="1">
      <c r="A69" s="210"/>
      <c r="B69" s="194" t="s">
        <v>1009</v>
      </c>
      <c r="C69" s="195">
        <v>63</v>
      </c>
      <c r="D69" s="175" t="s">
        <v>832</v>
      </c>
      <c r="E69" s="167">
        <v>805</v>
      </c>
      <c r="F69" s="167" t="s">
        <v>1010</v>
      </c>
      <c r="G69" s="166" t="s">
        <v>932</v>
      </c>
      <c r="H69" s="167" t="s">
        <v>1011</v>
      </c>
      <c r="I69" s="167" t="s">
        <v>1012</v>
      </c>
      <c r="J69" s="167" t="s">
        <v>10</v>
      </c>
      <c r="K69" s="167" t="s">
        <v>1013</v>
      </c>
      <c r="L69" s="177" t="s">
        <v>1014</v>
      </c>
      <c r="M69" s="172" t="s">
        <v>661</v>
      </c>
    </row>
    <row r="70" spans="1:14" s="149" customFormat="1" ht="102" customHeight="1">
      <c r="A70" s="210"/>
      <c r="B70" s="194"/>
      <c r="C70" s="195">
        <v>64</v>
      </c>
      <c r="D70" s="175" t="s">
        <v>832</v>
      </c>
      <c r="E70" s="167" t="s">
        <v>1015</v>
      </c>
      <c r="F70" s="167"/>
      <c r="G70" s="166" t="s">
        <v>932</v>
      </c>
      <c r="H70" s="167" t="s">
        <v>1011</v>
      </c>
      <c r="I70" s="167" t="s">
        <v>1012</v>
      </c>
      <c r="J70" s="167" t="s">
        <v>10</v>
      </c>
      <c r="K70" s="167" t="s">
        <v>1016</v>
      </c>
      <c r="L70" s="177" t="s">
        <v>1017</v>
      </c>
      <c r="M70" s="172" t="s">
        <v>674</v>
      </c>
    </row>
    <row r="71" spans="1:14" s="149" customFormat="1" ht="102" customHeight="1">
      <c r="A71" s="210"/>
      <c r="B71" s="194"/>
      <c r="C71" s="195">
        <v>65</v>
      </c>
      <c r="D71" s="175" t="s">
        <v>832</v>
      </c>
      <c r="E71" s="167">
        <v>815</v>
      </c>
      <c r="F71" s="167"/>
      <c r="G71" s="166" t="s">
        <v>10</v>
      </c>
      <c r="H71" s="167" t="s">
        <v>1018</v>
      </c>
      <c r="I71" s="167" t="s">
        <v>1019</v>
      </c>
      <c r="J71" s="167" t="s">
        <v>991</v>
      </c>
      <c r="K71" s="167" t="s">
        <v>1020</v>
      </c>
      <c r="L71" s="177" t="s">
        <v>1021</v>
      </c>
      <c r="M71" s="182" t="s">
        <v>661</v>
      </c>
    </row>
    <row r="72" spans="1:14" s="149" customFormat="1" ht="156">
      <c r="A72" s="210"/>
      <c r="B72" s="210"/>
      <c r="C72" s="195">
        <v>66</v>
      </c>
      <c r="D72" s="175" t="s">
        <v>832</v>
      </c>
      <c r="E72" s="167">
        <v>820</v>
      </c>
      <c r="F72" s="166" t="s">
        <v>1022</v>
      </c>
      <c r="G72" s="167" t="s">
        <v>10</v>
      </c>
      <c r="H72" s="167" t="s">
        <v>1018</v>
      </c>
      <c r="I72" s="167" t="s">
        <v>1019</v>
      </c>
      <c r="J72" s="167" t="s">
        <v>932</v>
      </c>
      <c r="K72" s="166" t="s">
        <v>1023</v>
      </c>
      <c r="L72" s="211" t="s">
        <v>1024</v>
      </c>
      <c r="M72" s="184" t="s">
        <v>661</v>
      </c>
    </row>
    <row r="73" spans="1:14" s="149" customFormat="1" ht="66" customHeight="1">
      <c r="A73" s="194"/>
      <c r="B73" s="194" t="s">
        <v>1025</v>
      </c>
      <c r="C73" s="195">
        <v>67</v>
      </c>
      <c r="D73" s="195" t="s">
        <v>843</v>
      </c>
      <c r="E73" s="195">
        <v>175</v>
      </c>
      <c r="F73" s="196" t="s">
        <v>989</v>
      </c>
      <c r="G73" s="186" t="s">
        <v>932</v>
      </c>
      <c r="H73" s="165" t="s">
        <v>990</v>
      </c>
      <c r="I73" s="189"/>
      <c r="J73" s="189"/>
      <c r="K73" s="166" t="s">
        <v>992</v>
      </c>
      <c r="L73" s="177" t="s">
        <v>1026</v>
      </c>
      <c r="M73" s="172" t="s">
        <v>661</v>
      </c>
    </row>
    <row r="74" spans="1:14" s="149" customFormat="1" ht="66" customHeight="1">
      <c r="A74" s="194"/>
      <c r="B74" s="194"/>
      <c r="C74" s="195">
        <v>68</v>
      </c>
      <c r="D74" s="195" t="s">
        <v>843</v>
      </c>
      <c r="E74" s="195" t="s">
        <v>994</v>
      </c>
      <c r="F74" s="196" t="s">
        <v>995</v>
      </c>
      <c r="G74" s="186" t="s">
        <v>932</v>
      </c>
      <c r="H74" s="165" t="s">
        <v>901</v>
      </c>
      <c r="I74" s="189" t="s">
        <v>996</v>
      </c>
      <c r="J74" s="189" t="s">
        <v>10</v>
      </c>
      <c r="K74" s="166" t="s">
        <v>997</v>
      </c>
      <c r="L74" s="166" t="s">
        <v>670</v>
      </c>
      <c r="M74" s="172" t="s">
        <v>661</v>
      </c>
    </row>
    <row r="75" spans="1:14" s="149" customFormat="1" ht="66" customHeight="1">
      <c r="A75" s="194"/>
      <c r="B75" s="194"/>
      <c r="C75" s="195">
        <v>69</v>
      </c>
      <c r="D75" s="195" t="s">
        <v>843</v>
      </c>
      <c r="E75" s="195" t="s">
        <v>998</v>
      </c>
      <c r="F75" s="196"/>
      <c r="G75" s="186" t="s">
        <v>10</v>
      </c>
      <c r="H75" s="165" t="s">
        <v>905</v>
      </c>
      <c r="I75" s="189" t="s">
        <v>996</v>
      </c>
      <c r="J75" s="189" t="s">
        <v>999</v>
      </c>
      <c r="K75" s="166" t="s">
        <v>1000</v>
      </c>
      <c r="L75" s="166"/>
      <c r="M75" s="172" t="s">
        <v>674</v>
      </c>
    </row>
    <row r="76" spans="1:14" s="149" customFormat="1" ht="84.75" customHeight="1">
      <c r="A76" s="194"/>
      <c r="B76" s="194"/>
      <c r="C76" s="195">
        <v>70</v>
      </c>
      <c r="D76" s="195" t="s">
        <v>843</v>
      </c>
      <c r="E76" s="195">
        <v>340</v>
      </c>
      <c r="F76" s="196" t="s">
        <v>1001</v>
      </c>
      <c r="G76" s="186" t="s">
        <v>10</v>
      </c>
      <c r="H76" s="165" t="s">
        <v>905</v>
      </c>
      <c r="I76" s="189" t="s">
        <v>996</v>
      </c>
      <c r="J76" s="189" t="s">
        <v>921</v>
      </c>
      <c r="K76" s="166" t="s">
        <v>1002</v>
      </c>
      <c r="L76" s="212" t="s">
        <v>1003</v>
      </c>
      <c r="M76" s="172" t="s">
        <v>661</v>
      </c>
    </row>
    <row r="77" spans="1:14" s="149" customFormat="1" ht="147" customHeight="1">
      <c r="A77" s="210"/>
      <c r="B77" s="194" t="s">
        <v>1027</v>
      </c>
      <c r="C77" s="195">
        <v>71</v>
      </c>
      <c r="D77" s="175" t="s">
        <v>843</v>
      </c>
      <c r="E77" s="197">
        <v>60</v>
      </c>
      <c r="F77" s="164" t="s">
        <v>737</v>
      </c>
      <c r="G77" s="165" t="s">
        <v>953</v>
      </c>
      <c r="H77" s="167" t="s">
        <v>1028</v>
      </c>
      <c r="I77" s="167"/>
      <c r="J77" s="165" t="s">
        <v>953</v>
      </c>
      <c r="K77" s="167" t="s">
        <v>1029</v>
      </c>
      <c r="L77" s="211"/>
      <c r="M77" s="184" t="s">
        <v>674</v>
      </c>
    </row>
    <row r="78" spans="1:14" s="149" customFormat="1" ht="102" customHeight="1">
      <c r="A78" s="210"/>
      <c r="B78" s="194" t="s">
        <v>1030</v>
      </c>
      <c r="C78" s="195">
        <v>72</v>
      </c>
      <c r="D78" s="175" t="s">
        <v>843</v>
      </c>
      <c r="E78" s="197">
        <v>60</v>
      </c>
      <c r="F78" s="164" t="s">
        <v>737</v>
      </c>
      <c r="G78" s="165" t="s">
        <v>932</v>
      </c>
      <c r="H78" s="167" t="s">
        <v>1018</v>
      </c>
      <c r="I78" s="167"/>
      <c r="J78" s="165" t="s">
        <v>932</v>
      </c>
      <c r="K78" s="167" t="s">
        <v>1031</v>
      </c>
      <c r="L78" s="211"/>
      <c r="M78" s="184" t="s">
        <v>674</v>
      </c>
    </row>
    <row r="79" spans="1:14" s="151" customFormat="1" ht="20.100000000000001" customHeight="1">
      <c r="A79" s="95"/>
      <c r="B79" s="95"/>
      <c r="C79" s="95"/>
      <c r="D79" s="95"/>
      <c r="E79" s="95"/>
      <c r="F79" s="95"/>
      <c r="G79" s="95"/>
      <c r="H79" s="95"/>
      <c r="I79" s="95"/>
      <c r="J79" s="95"/>
      <c r="K79" s="95"/>
      <c r="L79" s="198"/>
      <c r="M79" s="198"/>
      <c r="N79" s="152"/>
    </row>
    <row r="80" spans="1:14" s="151" customFormat="1" ht="20.100000000000001" customHeight="1">
      <c r="A80" s="95"/>
      <c r="B80" s="95"/>
      <c r="C80" s="95"/>
      <c r="D80" s="95"/>
      <c r="E80" s="95"/>
      <c r="F80" s="95"/>
      <c r="G80" s="95"/>
      <c r="H80" s="95"/>
      <c r="I80" s="95"/>
      <c r="J80" s="95"/>
      <c r="K80" s="95"/>
      <c r="L80" s="198"/>
      <c r="M80" s="198"/>
      <c r="N80" s="152"/>
    </row>
    <row r="81" spans="1:14" s="151" customFormat="1" ht="20.100000000000001" customHeight="1">
      <c r="A81" s="95"/>
      <c r="B81" s="95"/>
      <c r="C81" s="95"/>
      <c r="D81" s="95"/>
      <c r="E81" s="95"/>
      <c r="F81" s="95"/>
      <c r="G81" s="95"/>
      <c r="H81" s="95"/>
      <c r="I81" s="95"/>
      <c r="J81" s="95"/>
      <c r="K81" s="95"/>
      <c r="L81" s="198"/>
      <c r="M81" s="198"/>
      <c r="N81" s="15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tabColor theme="0"/>
  </sheetPr>
  <dimension ref="A1:AA49"/>
  <sheetViews>
    <sheetView tabSelected="1" zoomScale="85" zoomScaleNormal="85" workbookViewId="0">
      <selection activeCell="F1" sqref="F1:F1048576"/>
    </sheetView>
  </sheetViews>
  <sheetFormatPr defaultColWidth="10.5703125" defaultRowHeight="20.100000000000001" customHeight="1"/>
  <cols>
    <col min="1" max="2" width="21.85546875" style="95" customWidth="1"/>
    <col min="3" max="5" width="10.85546875" style="95" customWidth="1"/>
    <col min="6" max="6" width="10.85546875" style="95" hidden="1" customWidth="1"/>
    <col min="7" max="7" width="20.85546875" style="95" customWidth="1"/>
    <col min="8" max="8" width="10.85546875" style="95" customWidth="1"/>
    <col min="9" max="9" width="20.85546875" style="95" customWidth="1"/>
    <col min="10" max="10" width="23.85546875" style="95" customWidth="1"/>
    <col min="11" max="11" width="25.85546875" style="95" customWidth="1"/>
    <col min="12" max="12" width="50.85546875" style="95" customWidth="1"/>
    <col min="13" max="13" width="50.85546875" style="95" hidden="1" customWidth="1"/>
    <col min="14" max="14" width="20.85546875" style="198" customWidth="1"/>
    <col min="15" max="15" width="24.42578125" style="198" customWidth="1"/>
    <col min="16" max="16" width="50.85546875" style="61" customWidth="1"/>
    <col min="17" max="17" width="25.85546875" style="57" customWidth="1"/>
    <col min="18" max="18" width="26.140625" style="57" customWidth="1"/>
    <col min="19" max="19" width="27.85546875" style="57" bestFit="1" customWidth="1"/>
    <col min="20" max="20" width="23.140625" style="57" bestFit="1" customWidth="1"/>
    <col min="21" max="21" width="28.85546875" style="57" bestFit="1" customWidth="1"/>
    <col min="22" max="22" width="23.140625" style="57" bestFit="1" customWidth="1"/>
    <col min="23" max="23" width="28.85546875" style="57" bestFit="1" customWidth="1"/>
    <col min="24" max="24" width="20.140625" style="57" bestFit="1" customWidth="1"/>
    <col min="25" max="25" width="12.85546875" style="57" customWidth="1"/>
    <col min="26" max="28" width="10.5703125" style="57"/>
    <col min="29" max="29" width="28.85546875" style="57" bestFit="1" customWidth="1"/>
    <col min="30" max="16384" width="10.5703125" style="57"/>
  </cols>
  <sheetData>
    <row r="1" spans="1:27" s="23" customFormat="1" ht="33.950000000000003" customHeight="1">
      <c r="A1" s="62" t="s">
        <v>502</v>
      </c>
      <c r="B1" s="88" t="s">
        <v>434</v>
      </c>
      <c r="C1" s="277" t="s">
        <v>604</v>
      </c>
      <c r="D1" s="278"/>
      <c r="E1" s="278"/>
      <c r="F1" s="278"/>
      <c r="G1" s="278"/>
      <c r="H1" s="278"/>
      <c r="I1" s="279"/>
      <c r="J1" s="63" t="s">
        <v>439</v>
      </c>
      <c r="K1" s="63" t="s">
        <v>603</v>
      </c>
      <c r="L1" s="63" t="s">
        <v>605</v>
      </c>
      <c r="M1" s="63"/>
      <c r="N1" s="62" t="s">
        <v>4</v>
      </c>
      <c r="O1" s="68" t="s">
        <v>606</v>
      </c>
      <c r="P1" s="63" t="s">
        <v>607</v>
      </c>
      <c r="Q1" s="58"/>
      <c r="R1" s="59"/>
      <c r="S1" s="59"/>
      <c r="T1" s="59"/>
      <c r="U1" s="59"/>
      <c r="V1" s="59"/>
      <c r="AA1" s="59"/>
    </row>
    <row r="2" spans="1:27" s="25" customFormat="1" ht="59.25" customHeight="1">
      <c r="A2" s="27">
        <v>4</v>
      </c>
      <c r="B2" s="120" t="s">
        <v>629</v>
      </c>
      <c r="C2" s="283" t="s">
        <v>636</v>
      </c>
      <c r="D2" s="281"/>
      <c r="E2" s="281"/>
      <c r="F2" s="281"/>
      <c r="G2" s="281"/>
      <c r="H2" s="281"/>
      <c r="I2" s="282"/>
      <c r="J2" s="64" t="s">
        <v>630</v>
      </c>
      <c r="K2" s="70" t="s">
        <v>630</v>
      </c>
      <c r="L2" s="133" t="str">
        <f>'SITFTS0132 Overview'!F25</f>
        <v>Unmetered Single MPAN, forward-dated Change of Data Service (as per DES138 data specification)</v>
      </c>
      <c r="M2" s="133"/>
      <c r="N2" s="64" t="s">
        <v>643</v>
      </c>
      <c r="O2" s="64" t="s">
        <v>620</v>
      </c>
      <c r="P2" s="64" t="s">
        <v>628</v>
      </c>
      <c r="Q2" s="58"/>
      <c r="R2" s="57"/>
      <c r="S2" s="57"/>
      <c r="T2" s="57"/>
      <c r="U2" s="57"/>
      <c r="V2" s="57"/>
      <c r="AA2" s="57"/>
    </row>
    <row r="3" spans="1:27" ht="20.100000000000001" customHeight="1">
      <c r="A3" s="57"/>
      <c r="B3" s="57"/>
      <c r="C3" s="57"/>
      <c r="D3" s="57"/>
      <c r="E3" s="57"/>
      <c r="F3" s="57"/>
      <c r="G3" s="57"/>
      <c r="H3" s="57"/>
      <c r="I3" s="57"/>
      <c r="J3" s="57"/>
      <c r="K3" s="57"/>
      <c r="L3" s="57"/>
      <c r="M3" s="57"/>
      <c r="N3" s="61"/>
      <c r="O3" s="61"/>
      <c r="Q3" s="58"/>
    </row>
    <row r="4" spans="1:27" ht="20.100000000000001" customHeight="1">
      <c r="A4" s="57"/>
      <c r="B4" s="57"/>
      <c r="C4" s="57"/>
      <c r="D4" s="57"/>
      <c r="E4" s="57"/>
      <c r="F4" s="57"/>
      <c r="G4" s="57"/>
      <c r="H4" s="57"/>
      <c r="I4" s="57"/>
      <c r="J4" s="57"/>
      <c r="K4" s="57"/>
      <c r="L4" s="57"/>
      <c r="M4" s="57"/>
      <c r="N4" s="61"/>
      <c r="O4" s="61"/>
    </row>
    <row r="5" spans="1:27" s="58" customFormat="1" ht="45.75">
      <c r="A5" s="126" t="s">
        <v>439</v>
      </c>
      <c r="B5" s="91" t="s">
        <v>648</v>
      </c>
      <c r="C5" s="127" t="s">
        <v>649</v>
      </c>
      <c r="D5" s="89" t="s">
        <v>596</v>
      </c>
      <c r="E5" s="89" t="s">
        <v>650</v>
      </c>
      <c r="F5" s="291" t="s">
        <v>1032</v>
      </c>
      <c r="G5" s="89" t="s">
        <v>651</v>
      </c>
      <c r="H5" s="65" t="s">
        <v>652</v>
      </c>
      <c r="I5" s="65" t="s">
        <v>653</v>
      </c>
      <c r="J5" s="65" t="s">
        <v>654</v>
      </c>
      <c r="K5" s="66" t="s">
        <v>655</v>
      </c>
      <c r="L5" s="65" t="s">
        <v>656</v>
      </c>
      <c r="M5" s="293" t="s">
        <v>1033</v>
      </c>
      <c r="N5" s="138" t="s">
        <v>657</v>
      </c>
      <c r="O5" s="137" t="s">
        <v>658</v>
      </c>
    </row>
    <row r="6" spans="1:27" s="148" customFormat="1" ht="81.75" customHeight="1">
      <c r="A6" s="228" t="s">
        <v>1034</v>
      </c>
      <c r="B6" s="194" t="s">
        <v>660</v>
      </c>
      <c r="C6" s="195"/>
      <c r="D6" s="165"/>
      <c r="E6" s="168"/>
      <c r="F6" s="292" t="str">
        <f>SUBSTITUTE(E6, CHAR(10), ",")</f>
        <v/>
      </c>
      <c r="G6" s="186"/>
      <c r="H6" s="164"/>
      <c r="I6" s="186"/>
      <c r="J6" s="186"/>
      <c r="K6" s="169"/>
      <c r="L6" s="215"/>
      <c r="M6" s="292" t="str">
        <f>CONCATENATE(D6, " - ", F6, CHAR(10), "Sender - ", H6, CHAR(10), "Receiver - ", K6, CHAR(10), "Evidence - ", O6, CHAR(10), L6)</f>
        <v xml:space="preserve"> - 
Sender - 
Receiver - 
Evidence - N
</v>
      </c>
      <c r="N6" s="201"/>
      <c r="O6" s="184" t="s">
        <v>674</v>
      </c>
    </row>
    <row r="7" spans="1:27" s="153" customFormat="1" ht="40.5" customHeight="1">
      <c r="A7" s="173"/>
      <c r="B7" s="174" t="s">
        <v>662</v>
      </c>
      <c r="C7" s="175">
        <v>1</v>
      </c>
      <c r="D7" s="166" t="s">
        <v>663</v>
      </c>
      <c r="E7" s="166" t="s">
        <v>664</v>
      </c>
      <c r="F7" s="292" t="str">
        <f t="shared" ref="F7:F40" si="0">SUBSTITUTE(E7, CHAR(10), ",")</f>
        <v>10,20</v>
      </c>
      <c r="G7" s="166" t="s">
        <v>665</v>
      </c>
      <c r="H7" s="167" t="s">
        <v>666</v>
      </c>
      <c r="I7" s="166" t="s">
        <v>667</v>
      </c>
      <c r="J7" s="166" t="s">
        <v>668</v>
      </c>
      <c r="K7" s="166" t="s">
        <v>10</v>
      </c>
      <c r="L7" s="166" t="s">
        <v>1035</v>
      </c>
      <c r="M7" s="292" t="str">
        <f t="shared" ref="M7:M40" si="1">CONCATENATE(D7, " - ", F7, CHAR(10), "Sender - ", H7, CHAR(10), "Receiver - ", K7, CHAR(10), "Evidence - ", O7, CHAR(10), L7)</f>
        <v xml:space="preserve">BP003 - 10,20
Sender - SUPC
Receiver - DIP
Evidence - Y
SUPC sends IF-031 to DIP -  for a DS Appointment  </v>
      </c>
      <c r="N7" s="167" t="s">
        <v>670</v>
      </c>
      <c r="O7" s="172" t="s">
        <v>661</v>
      </c>
    </row>
    <row r="8" spans="1:27" s="153" customFormat="1" ht="40.5" customHeight="1">
      <c r="A8" s="173"/>
      <c r="B8" s="174"/>
      <c r="C8" s="175">
        <v>2</v>
      </c>
      <c r="D8" s="166" t="s">
        <v>663</v>
      </c>
      <c r="E8" s="166">
        <v>30</v>
      </c>
      <c r="F8" s="292" t="str">
        <f t="shared" si="0"/>
        <v>30</v>
      </c>
      <c r="G8" s="166"/>
      <c r="H8" s="167" t="s">
        <v>10</v>
      </c>
      <c r="I8" s="166" t="s">
        <v>671</v>
      </c>
      <c r="J8" s="166" t="s">
        <v>668</v>
      </c>
      <c r="K8" s="166" t="s">
        <v>672</v>
      </c>
      <c r="L8" s="166" t="s">
        <v>1036</v>
      </c>
      <c r="M8" s="292" t="str">
        <f t="shared" si="1"/>
        <v xml:space="preserve">BP003 - 30
Sender - DIP
Receiver - REGS
Evidence - N
DIP sends PUB-031 to REGS for a DS Appointment  </v>
      </c>
      <c r="N8" s="176"/>
      <c r="O8" s="172" t="s">
        <v>674</v>
      </c>
    </row>
    <row r="9" spans="1:27" s="153" customFormat="1" ht="40.5" customHeight="1">
      <c r="A9" s="173"/>
      <c r="B9" s="173"/>
      <c r="C9" s="175">
        <v>3</v>
      </c>
      <c r="D9" s="166" t="s">
        <v>663</v>
      </c>
      <c r="E9" s="166">
        <v>40</v>
      </c>
      <c r="F9" s="292" t="str">
        <f t="shared" si="0"/>
        <v>40</v>
      </c>
      <c r="G9" s="166" t="s">
        <v>675</v>
      </c>
      <c r="H9" s="167" t="s">
        <v>10</v>
      </c>
      <c r="I9" s="166" t="s">
        <v>671</v>
      </c>
      <c r="J9" s="166" t="s">
        <v>668</v>
      </c>
      <c r="K9" s="166" t="s">
        <v>672</v>
      </c>
      <c r="L9" s="166" t="s">
        <v>676</v>
      </c>
      <c r="M9" s="292" t="str">
        <f t="shared" si="1"/>
        <v>BP003 - 40
Sender - DIP
Receiver - REGS
Evidence - Y
REGS receives PUB-031 - Supplier Service Appointment Request from the Supplier.</v>
      </c>
      <c r="N9" s="166" t="s">
        <v>677</v>
      </c>
      <c r="O9" s="172" t="s">
        <v>661</v>
      </c>
    </row>
    <row r="10" spans="1:27" s="153" customFormat="1" ht="40.5" customHeight="1">
      <c r="A10" s="173"/>
      <c r="B10" s="174" t="s">
        <v>678</v>
      </c>
      <c r="C10" s="175">
        <v>4</v>
      </c>
      <c r="D10" s="166" t="s">
        <v>663</v>
      </c>
      <c r="E10" s="166">
        <v>45</v>
      </c>
      <c r="F10" s="292" t="str">
        <f t="shared" si="0"/>
        <v>45</v>
      </c>
      <c r="G10" s="166" t="s">
        <v>679</v>
      </c>
      <c r="H10" s="166" t="s">
        <v>672</v>
      </c>
      <c r="I10" s="166" t="s">
        <v>680</v>
      </c>
      <c r="J10" s="166" t="s">
        <v>681</v>
      </c>
      <c r="K10" s="167" t="s">
        <v>10</v>
      </c>
      <c r="L10" s="166" t="s">
        <v>682</v>
      </c>
      <c r="M10" s="292" t="str">
        <f t="shared" si="1"/>
        <v>BP003 - 45
Sender - REGS
Receiver - DIP
Evidence - Y
REGS sends IF-032 - Supplier Service Provider Appointment Request Response to the DIP.</v>
      </c>
      <c r="N10" s="167" t="s">
        <v>670</v>
      </c>
      <c r="O10" s="172" t="s">
        <v>661</v>
      </c>
    </row>
    <row r="11" spans="1:27" s="153" customFormat="1" ht="40.5" customHeight="1">
      <c r="A11" s="173"/>
      <c r="B11" s="174"/>
      <c r="C11" s="175">
        <v>5</v>
      </c>
      <c r="D11" s="166" t="s">
        <v>663</v>
      </c>
      <c r="E11" s="166">
        <v>50</v>
      </c>
      <c r="F11" s="292" t="str">
        <f t="shared" si="0"/>
        <v>50</v>
      </c>
      <c r="G11" s="166"/>
      <c r="H11" s="166" t="s">
        <v>10</v>
      </c>
      <c r="I11" s="166" t="s">
        <v>683</v>
      </c>
      <c r="J11" s="166" t="s">
        <v>681</v>
      </c>
      <c r="K11" s="167" t="s">
        <v>666</v>
      </c>
      <c r="L11" s="166" t="s">
        <v>684</v>
      </c>
      <c r="M11" s="292" t="str">
        <f t="shared" si="1"/>
        <v>BP003 - 50
Sender - DIP
Receiver - SUPC
Evidence - N
DIP sends PUB-032 - Supplier Service Provider Appointment Request Response to the DIP.</v>
      </c>
      <c r="N11" s="176"/>
      <c r="O11" s="172" t="s">
        <v>674</v>
      </c>
    </row>
    <row r="12" spans="1:27" s="153" customFormat="1" ht="40.5" customHeight="1">
      <c r="A12" s="173"/>
      <c r="B12" s="173"/>
      <c r="C12" s="175">
        <v>6</v>
      </c>
      <c r="D12" s="166" t="s">
        <v>663</v>
      </c>
      <c r="E12" s="166">
        <v>55</v>
      </c>
      <c r="F12" s="292" t="str">
        <f t="shared" si="0"/>
        <v>55</v>
      </c>
      <c r="G12" s="166" t="s">
        <v>685</v>
      </c>
      <c r="H12" s="166" t="s">
        <v>10</v>
      </c>
      <c r="I12" s="166" t="s">
        <v>683</v>
      </c>
      <c r="J12" s="166" t="s">
        <v>681</v>
      </c>
      <c r="K12" s="167" t="s">
        <v>666</v>
      </c>
      <c r="L12" s="166" t="s">
        <v>686</v>
      </c>
      <c r="M12" s="292" t="str">
        <f t="shared" si="1"/>
        <v>BP003 - 55
Sender - DIP
Receiver - SUPC
Evidence - Y
Supplier receives PUB -032 - Supplier Service Provider Appointment Request Response and waits for Acceptance</v>
      </c>
      <c r="N12" s="166" t="s">
        <v>687</v>
      </c>
      <c r="O12" s="172" t="s">
        <v>661</v>
      </c>
    </row>
    <row r="13" spans="1:27" s="153" customFormat="1" ht="40.5" customHeight="1">
      <c r="A13" s="173"/>
      <c r="B13" s="174" t="s">
        <v>688</v>
      </c>
      <c r="C13" s="175">
        <v>7</v>
      </c>
      <c r="D13" s="166" t="s">
        <v>663</v>
      </c>
      <c r="E13" s="166">
        <v>60</v>
      </c>
      <c r="F13" s="292" t="str">
        <f t="shared" si="0"/>
        <v>60</v>
      </c>
      <c r="G13" s="166" t="s">
        <v>689</v>
      </c>
      <c r="H13" s="166" t="s">
        <v>672</v>
      </c>
      <c r="I13" s="166" t="s">
        <v>690</v>
      </c>
      <c r="J13" s="166" t="s">
        <v>691</v>
      </c>
      <c r="K13" s="166" t="s">
        <v>10</v>
      </c>
      <c r="L13" s="166" t="s">
        <v>692</v>
      </c>
      <c r="M13" s="292" t="str">
        <f t="shared" si="1"/>
        <v>BP003 - 60
Sender - REGS
Receiver - DIP
Evidence - Y
REGS sends IF-033 to DIP</v>
      </c>
      <c r="N13" s="167" t="s">
        <v>670</v>
      </c>
      <c r="O13" s="172" t="s">
        <v>661</v>
      </c>
    </row>
    <row r="14" spans="1:27" s="153" customFormat="1" ht="70.5" customHeight="1">
      <c r="A14" s="173"/>
      <c r="B14" s="174"/>
      <c r="C14" s="175">
        <v>8</v>
      </c>
      <c r="D14" s="166" t="s">
        <v>663</v>
      </c>
      <c r="E14" s="166">
        <v>65</v>
      </c>
      <c r="F14" s="292" t="str">
        <f t="shared" si="0"/>
        <v>65</v>
      </c>
      <c r="G14" s="166"/>
      <c r="H14" s="166" t="s">
        <v>10</v>
      </c>
      <c r="I14" s="166" t="s">
        <v>693</v>
      </c>
      <c r="J14" s="166" t="s">
        <v>691</v>
      </c>
      <c r="K14" s="166" t="s">
        <v>1037</v>
      </c>
      <c r="L14" s="166" t="s">
        <v>1038</v>
      </c>
      <c r="M14" s="292" t="str">
        <f t="shared" si="1"/>
        <v>BP003 - 65
Sender - DIP
Receiver - UMSDSI
Evidence - N
DIP sends PUB-033 to the UMSDS (Incoming).</v>
      </c>
      <c r="N14" s="176"/>
      <c r="O14" s="172" t="s">
        <v>674</v>
      </c>
    </row>
    <row r="15" spans="1:27" s="153" customFormat="1" ht="174.75">
      <c r="A15" s="173"/>
      <c r="B15" s="173"/>
      <c r="C15" s="175">
        <v>9</v>
      </c>
      <c r="D15" s="166" t="s">
        <v>663</v>
      </c>
      <c r="E15" s="166">
        <v>220</v>
      </c>
      <c r="F15" s="292" t="str">
        <f t="shared" si="0"/>
        <v>220</v>
      </c>
      <c r="G15" s="166" t="s">
        <v>696</v>
      </c>
      <c r="H15" s="166" t="s">
        <v>10</v>
      </c>
      <c r="I15" s="166" t="s">
        <v>693</v>
      </c>
      <c r="J15" s="166" t="s">
        <v>691</v>
      </c>
      <c r="K15" s="166" t="s">
        <v>1037</v>
      </c>
      <c r="L15" s="166" t="s">
        <v>1039</v>
      </c>
      <c r="M15" s="292" t="str">
        <f t="shared" si="1"/>
        <v>BP003 - 220
Sender - DIP
Receiver - UMSDSI
Evidence - Y
UMSDS (Incoming) receives PUB-033  from the DIP.</v>
      </c>
      <c r="N15" s="166" t="s">
        <v>1040</v>
      </c>
      <c r="O15" s="172" t="s">
        <v>661</v>
      </c>
    </row>
    <row r="16" spans="1:27" s="153" customFormat="1" ht="40.5" customHeight="1">
      <c r="A16" s="173"/>
      <c r="B16" s="174" t="s">
        <v>699</v>
      </c>
      <c r="C16" s="175">
        <v>10</v>
      </c>
      <c r="D16" s="166" t="s">
        <v>663</v>
      </c>
      <c r="E16" s="166">
        <v>221</v>
      </c>
      <c r="F16" s="292" t="str">
        <f t="shared" si="0"/>
        <v>221</v>
      </c>
      <c r="G16" s="166" t="s">
        <v>700</v>
      </c>
      <c r="H16" s="166" t="s">
        <v>1037</v>
      </c>
      <c r="I16" s="166" t="s">
        <v>701</v>
      </c>
      <c r="J16" s="166" t="s">
        <v>702</v>
      </c>
      <c r="K16" s="166" t="s">
        <v>10</v>
      </c>
      <c r="L16" s="166" t="s">
        <v>1041</v>
      </c>
      <c r="M16" s="292" t="str">
        <f t="shared" si="1"/>
        <v>BP003 - 221
Sender - UMSDSI
Receiver - DIP
Evidence - Y
UMSDS (Incoming) sends IF-034 to the DIP.</v>
      </c>
      <c r="N16" s="167" t="s">
        <v>670</v>
      </c>
      <c r="O16" s="172" t="s">
        <v>661</v>
      </c>
    </row>
    <row r="17" spans="1:15" s="153" customFormat="1" ht="40.5" customHeight="1">
      <c r="A17" s="173"/>
      <c r="B17" s="174"/>
      <c r="C17" s="175">
        <v>11</v>
      </c>
      <c r="D17" s="166" t="s">
        <v>663</v>
      </c>
      <c r="E17" s="166">
        <v>80</v>
      </c>
      <c r="F17" s="292" t="str">
        <f t="shared" si="0"/>
        <v>80</v>
      </c>
      <c r="G17" s="166"/>
      <c r="H17" s="166" t="s">
        <v>10</v>
      </c>
      <c r="I17" s="166" t="s">
        <v>704</v>
      </c>
      <c r="J17" s="166" t="s">
        <v>702</v>
      </c>
      <c r="K17" s="166" t="s">
        <v>672</v>
      </c>
      <c r="L17" s="166" t="s">
        <v>705</v>
      </c>
      <c r="M17" s="292" t="str">
        <f t="shared" si="1"/>
        <v>BP003 - 80
Sender - DIP
Receiver - REGS
Evidence - N
DIP sends PUB-034 to the REGS.</v>
      </c>
      <c r="N17" s="176"/>
      <c r="O17" s="172" t="s">
        <v>674</v>
      </c>
    </row>
    <row r="18" spans="1:15" s="153" customFormat="1" ht="79.5" customHeight="1">
      <c r="A18" s="173"/>
      <c r="B18" s="173"/>
      <c r="C18" s="175">
        <v>12</v>
      </c>
      <c r="D18" s="166" t="s">
        <v>663</v>
      </c>
      <c r="E18" s="166" t="s">
        <v>706</v>
      </c>
      <c r="F18" s="292" t="str">
        <f t="shared" si="0"/>
        <v>85,100</v>
      </c>
      <c r="G18" s="166" t="s">
        <v>707</v>
      </c>
      <c r="H18" s="166" t="s">
        <v>10</v>
      </c>
      <c r="I18" s="166" t="s">
        <v>704</v>
      </c>
      <c r="J18" s="166" t="s">
        <v>702</v>
      </c>
      <c r="K18" s="166" t="s">
        <v>672</v>
      </c>
      <c r="L18" s="166" t="s">
        <v>708</v>
      </c>
      <c r="M18" s="292" t="str">
        <f t="shared" si="1"/>
        <v>BP003 - 85,100
Sender - DIP
Receiver - REGS
Evidence - Y
REGS receives PUB-034 and determines processing treatment</v>
      </c>
      <c r="N18" s="177" t="s">
        <v>709</v>
      </c>
      <c r="O18" s="172" t="s">
        <v>661</v>
      </c>
    </row>
    <row r="19" spans="1:15" s="153" customFormat="1" ht="40.5" customHeight="1">
      <c r="A19" s="173"/>
      <c r="B19" s="174" t="s">
        <v>710</v>
      </c>
      <c r="C19" s="175">
        <v>13</v>
      </c>
      <c r="D19" s="166" t="s">
        <v>663</v>
      </c>
      <c r="E19" s="166" t="s">
        <v>938</v>
      </c>
      <c r="F19" s="292" t="str">
        <f t="shared" si="0"/>
        <v>86,87</v>
      </c>
      <c r="G19" s="166" t="s">
        <v>712</v>
      </c>
      <c r="H19" s="166" t="s">
        <v>672</v>
      </c>
      <c r="I19" s="166" t="s">
        <v>713</v>
      </c>
      <c r="J19" s="166" t="s">
        <v>714</v>
      </c>
      <c r="K19" s="167" t="s">
        <v>10</v>
      </c>
      <c r="L19" s="166" t="s">
        <v>715</v>
      </c>
      <c r="M19" s="292" t="str">
        <f t="shared" si="1"/>
        <v>BP003 - 86,87
Sender - REGS
Receiver - DIP
Evidence - Y
REGS sends IF-035 to the DIP</v>
      </c>
      <c r="N19" s="167" t="s">
        <v>670</v>
      </c>
      <c r="O19" s="172" t="s">
        <v>661</v>
      </c>
    </row>
    <row r="20" spans="1:15" s="153" customFormat="1" ht="40.5" customHeight="1">
      <c r="A20" s="173"/>
      <c r="B20" s="174"/>
      <c r="C20" s="175">
        <v>14</v>
      </c>
      <c r="D20" s="166" t="s">
        <v>663</v>
      </c>
      <c r="E20" s="166">
        <v>215</v>
      </c>
      <c r="F20" s="292" t="str">
        <f t="shared" si="0"/>
        <v>215</v>
      </c>
      <c r="G20" s="166"/>
      <c r="H20" s="166" t="s">
        <v>10</v>
      </c>
      <c r="I20" s="166" t="s">
        <v>716</v>
      </c>
      <c r="J20" s="166" t="s">
        <v>714</v>
      </c>
      <c r="K20" s="167" t="s">
        <v>1042</v>
      </c>
      <c r="L20" s="166" t="s">
        <v>1043</v>
      </c>
      <c r="M20" s="292" t="str">
        <f t="shared" si="1"/>
        <v>BP003 - 215
Sender - DIP
Receiver - SUPC, UMSDSI
Evidence - N
DIP sends PUB-035 to the Supplier and UMSDS (Incoming)</v>
      </c>
      <c r="N20" s="176"/>
      <c r="O20" s="172" t="s">
        <v>674</v>
      </c>
    </row>
    <row r="21" spans="1:15" s="153" customFormat="1" ht="40.5" customHeight="1">
      <c r="A21" s="173"/>
      <c r="B21" s="173"/>
      <c r="C21" s="175">
        <v>15</v>
      </c>
      <c r="D21" s="166" t="s">
        <v>663</v>
      </c>
      <c r="E21" s="166">
        <v>95</v>
      </c>
      <c r="F21" s="292" t="str">
        <f t="shared" si="0"/>
        <v>95</v>
      </c>
      <c r="G21" s="166" t="s">
        <v>719</v>
      </c>
      <c r="H21" s="166" t="s">
        <v>10</v>
      </c>
      <c r="I21" s="166" t="s">
        <v>716</v>
      </c>
      <c r="J21" s="166" t="s">
        <v>714</v>
      </c>
      <c r="K21" s="167" t="s">
        <v>666</v>
      </c>
      <c r="L21" s="166" t="s">
        <v>720</v>
      </c>
      <c r="M21" s="292" t="str">
        <f t="shared" si="1"/>
        <v>BP003 - 95
Sender - DIP
Receiver - SUPC
Evidence - Y
Supplier receives PUB-035.</v>
      </c>
      <c r="N21" s="166" t="s">
        <v>721</v>
      </c>
      <c r="O21" s="172" t="s">
        <v>661</v>
      </c>
    </row>
    <row r="22" spans="1:15" s="153" customFormat="1" ht="40.5" customHeight="1">
      <c r="A22" s="173"/>
      <c r="B22" s="173"/>
      <c r="C22" s="175">
        <v>16</v>
      </c>
      <c r="D22" s="166" t="s">
        <v>663</v>
      </c>
      <c r="E22" s="166">
        <v>91</v>
      </c>
      <c r="F22" s="292" t="str">
        <f t="shared" si="0"/>
        <v>91</v>
      </c>
      <c r="G22" s="166" t="s">
        <v>722</v>
      </c>
      <c r="H22" s="166" t="s">
        <v>10</v>
      </c>
      <c r="I22" s="166" t="s">
        <v>716</v>
      </c>
      <c r="J22" s="166" t="s">
        <v>714</v>
      </c>
      <c r="K22" s="167" t="s">
        <v>1037</v>
      </c>
      <c r="L22" s="166" t="s">
        <v>1044</v>
      </c>
      <c r="M22" s="292" t="str">
        <f t="shared" si="1"/>
        <v>BP003 - 91
Sender - DIP
Receiver - UMSDSI
Evidence - Y
UMSDS (Incoming) receives PUB-035.</v>
      </c>
      <c r="N22" s="166" t="s">
        <v>1045</v>
      </c>
      <c r="O22" s="172" t="s">
        <v>661</v>
      </c>
    </row>
    <row r="23" spans="1:15" s="153" customFormat="1" ht="40.5" customHeight="1">
      <c r="A23" s="173"/>
      <c r="B23" s="174" t="s">
        <v>742</v>
      </c>
      <c r="C23" s="175">
        <v>17</v>
      </c>
      <c r="D23" s="166" t="s">
        <v>663</v>
      </c>
      <c r="E23" s="166" t="s">
        <v>743</v>
      </c>
      <c r="F23" s="292" t="str">
        <f t="shared" si="0"/>
        <v>100,101,120</v>
      </c>
      <c r="G23" s="166" t="s">
        <v>744</v>
      </c>
      <c r="H23" s="166" t="s">
        <v>672</v>
      </c>
      <c r="I23" s="166"/>
      <c r="J23" s="166"/>
      <c r="K23" s="166"/>
      <c r="L23" s="166" t="s">
        <v>857</v>
      </c>
      <c r="M23" s="292" t="str">
        <f t="shared" si="1"/>
        <v>BP003 - 100,101,120
Sender - REGS
Receiver - 
Evidence - Y
REGS Holds in appointment queue until appointment date reached  [Prospective Appts only]</v>
      </c>
      <c r="N23" s="177"/>
      <c r="O23" s="172" t="s">
        <v>661</v>
      </c>
    </row>
    <row r="24" spans="1:15" s="157" customFormat="1" ht="40.5" customHeight="1">
      <c r="A24" s="173"/>
      <c r="B24" s="174" t="s">
        <v>746</v>
      </c>
      <c r="C24" s="175">
        <v>18</v>
      </c>
      <c r="D24" s="166" t="s">
        <v>663</v>
      </c>
      <c r="E24" s="167">
        <v>130</v>
      </c>
      <c r="F24" s="292" t="str">
        <f t="shared" si="0"/>
        <v>130</v>
      </c>
      <c r="G24" s="167" t="s">
        <v>747</v>
      </c>
      <c r="H24" s="167" t="s">
        <v>672</v>
      </c>
      <c r="I24" s="166" t="s">
        <v>748</v>
      </c>
      <c r="J24" s="166" t="s">
        <v>749</v>
      </c>
      <c r="K24" s="166" t="s">
        <v>10</v>
      </c>
      <c r="L24" s="166" t="s">
        <v>858</v>
      </c>
      <c r="M24" s="292" t="str">
        <f t="shared" si="1"/>
        <v>BP003 - 130
Sender - REGS
Receiver - DIP
Evidence - Y
REGS  sends IF-037 to DIP</v>
      </c>
      <c r="N24" s="167" t="s">
        <v>670</v>
      </c>
      <c r="O24" s="172" t="s">
        <v>661</v>
      </c>
    </row>
    <row r="25" spans="1:15" s="157" customFormat="1" ht="40.5" customHeight="1">
      <c r="A25" s="173"/>
      <c r="B25" s="174"/>
      <c r="C25" s="175">
        <v>19</v>
      </c>
      <c r="D25" s="166" t="s">
        <v>663</v>
      </c>
      <c r="E25" s="167">
        <v>140</v>
      </c>
      <c r="F25" s="292" t="str">
        <f t="shared" si="0"/>
        <v>140</v>
      </c>
      <c r="G25" s="167"/>
      <c r="H25" s="167" t="s">
        <v>751</v>
      </c>
      <c r="I25" s="166" t="s">
        <v>752</v>
      </c>
      <c r="J25" s="166" t="s">
        <v>749</v>
      </c>
      <c r="K25" s="166" t="s">
        <v>1046</v>
      </c>
      <c r="L25" s="166" t="s">
        <v>1047</v>
      </c>
      <c r="M25" s="292" t="str">
        <f t="shared" si="1"/>
        <v xml:space="preserve">BP003 - 140
Sender - DIP 
Receiver - UMSDSO, Supplier, LDSO, EES, MDS
Evidence - N
DIP sends PUB-037  De-appointment to UMSDS (Outgoing), Supplier, LDSO, EES and MDS </v>
      </c>
      <c r="N25" s="176"/>
      <c r="O25" s="172" t="s">
        <v>674</v>
      </c>
    </row>
    <row r="26" spans="1:15" s="157" customFormat="1" ht="40.5" customHeight="1">
      <c r="A26" s="173"/>
      <c r="B26" s="173"/>
      <c r="C26" s="175">
        <v>20</v>
      </c>
      <c r="D26" s="166" t="s">
        <v>663</v>
      </c>
      <c r="E26" s="167">
        <v>96</v>
      </c>
      <c r="F26" s="292" t="str">
        <f t="shared" si="0"/>
        <v>96</v>
      </c>
      <c r="G26" s="167" t="s">
        <v>755</v>
      </c>
      <c r="H26" s="167" t="s">
        <v>751</v>
      </c>
      <c r="I26" s="166" t="s">
        <v>752</v>
      </c>
      <c r="J26" s="166" t="s">
        <v>749</v>
      </c>
      <c r="K26" s="166" t="s">
        <v>1048</v>
      </c>
      <c r="L26" s="166" t="s">
        <v>1049</v>
      </c>
      <c r="M26" s="292" t="str">
        <f t="shared" si="1"/>
        <v>BP003 - 96
Sender - DIP 
Receiver - UMSDSO
Evidence - Y
UMSDS (Outgoing) receives PUB-037 De-appointment and continues with their BAU processes.</v>
      </c>
      <c r="N26" s="166" t="s">
        <v>1050</v>
      </c>
      <c r="O26" s="182" t="s">
        <v>661</v>
      </c>
    </row>
    <row r="27" spans="1:15" s="157" customFormat="1" ht="40.5" customHeight="1">
      <c r="A27" s="173"/>
      <c r="B27" s="173"/>
      <c r="C27" s="175">
        <v>21</v>
      </c>
      <c r="D27" s="166" t="s">
        <v>663</v>
      </c>
      <c r="E27" s="167">
        <v>150</v>
      </c>
      <c r="F27" s="292" t="str">
        <f t="shared" si="0"/>
        <v>150</v>
      </c>
      <c r="G27" s="167" t="s">
        <v>759</v>
      </c>
      <c r="H27" s="167" t="s">
        <v>751</v>
      </c>
      <c r="I27" s="166" t="s">
        <v>752</v>
      </c>
      <c r="J27" s="166" t="s">
        <v>749</v>
      </c>
      <c r="K27" s="166" t="s">
        <v>760</v>
      </c>
      <c r="L27" s="166" t="s">
        <v>761</v>
      </c>
      <c r="M27" s="292" t="str">
        <f t="shared" si="1"/>
        <v xml:space="preserve">BP003 - 150
Sender - DIP 
Receiver - Supplier
Evidence - Y
Supplier recieves PUB-037  confirming DS De-appointment </v>
      </c>
      <c r="N27" s="183" t="s">
        <v>762</v>
      </c>
      <c r="O27" s="184" t="s">
        <v>661</v>
      </c>
    </row>
    <row r="28" spans="1:15" s="157" customFormat="1" ht="40.5" customHeight="1">
      <c r="A28" s="173"/>
      <c r="B28" s="173"/>
      <c r="C28" s="175">
        <v>22</v>
      </c>
      <c r="D28" s="166" t="s">
        <v>663</v>
      </c>
      <c r="E28" s="167">
        <v>145</v>
      </c>
      <c r="F28" s="292" t="str">
        <f t="shared" si="0"/>
        <v>145</v>
      </c>
      <c r="G28" s="167" t="s">
        <v>763</v>
      </c>
      <c r="H28" s="167" t="s">
        <v>751</v>
      </c>
      <c r="I28" s="166" t="s">
        <v>752</v>
      </c>
      <c r="J28" s="166" t="s">
        <v>749</v>
      </c>
      <c r="K28" s="166" t="s">
        <v>12</v>
      </c>
      <c r="L28" s="166" t="s">
        <v>764</v>
      </c>
      <c r="M28" s="292" t="str">
        <f t="shared" si="1"/>
        <v>BP003 - 145
Sender - DIP 
Receiver - LDSO
Evidence - Y
LDSO receives de appointment notification PUB-037.</v>
      </c>
      <c r="N28" s="166" t="s">
        <v>765</v>
      </c>
      <c r="O28" s="185" t="s">
        <v>661</v>
      </c>
    </row>
    <row r="29" spans="1:15" s="157" customFormat="1" ht="40.5" customHeight="1">
      <c r="A29" s="173"/>
      <c r="B29" s="173"/>
      <c r="C29" s="175">
        <v>23</v>
      </c>
      <c r="D29" s="166" t="s">
        <v>663</v>
      </c>
      <c r="E29" s="167">
        <v>146</v>
      </c>
      <c r="F29" s="292" t="str">
        <f t="shared" si="0"/>
        <v>146</v>
      </c>
      <c r="G29" s="167" t="s">
        <v>766</v>
      </c>
      <c r="H29" s="167" t="s">
        <v>751</v>
      </c>
      <c r="I29" s="166" t="s">
        <v>752</v>
      </c>
      <c r="J29" s="166" t="s">
        <v>749</v>
      </c>
      <c r="K29" s="166" t="s">
        <v>14</v>
      </c>
      <c r="L29" s="166" t="s">
        <v>767</v>
      </c>
      <c r="M29" s="292" t="str">
        <f t="shared" si="1"/>
        <v>BP003 - 146
Sender - DIP 
Receiver - EES
Evidence - Y
EES receives de appointment notification PUB-037.</v>
      </c>
      <c r="N29" s="166" t="s">
        <v>768</v>
      </c>
      <c r="O29" s="172" t="s">
        <v>661</v>
      </c>
    </row>
    <row r="30" spans="1:15" s="157" customFormat="1" ht="40.5" customHeight="1">
      <c r="A30" s="173"/>
      <c r="B30" s="173"/>
      <c r="C30" s="175">
        <v>24</v>
      </c>
      <c r="D30" s="166" t="s">
        <v>663</v>
      </c>
      <c r="E30" s="167" t="s">
        <v>769</v>
      </c>
      <c r="F30" s="292" t="str">
        <f t="shared" si="0"/>
        <v>147 (TBC)</v>
      </c>
      <c r="G30" s="167" t="s">
        <v>770</v>
      </c>
      <c r="H30" s="167" t="s">
        <v>751</v>
      </c>
      <c r="I30" s="166" t="s">
        <v>752</v>
      </c>
      <c r="J30" s="166" t="s">
        <v>749</v>
      </c>
      <c r="K30" s="166" t="s">
        <v>771</v>
      </c>
      <c r="L30" s="166" t="s">
        <v>772</v>
      </c>
      <c r="M30" s="292" t="str">
        <f t="shared" si="1"/>
        <v>BP003 - 147 (TBC)
Sender - DIP 
Receiver - MDS
Evidence - Y
MDS receives PUB-037.</v>
      </c>
      <c r="N30" s="166" t="s">
        <v>773</v>
      </c>
      <c r="O30" s="172" t="s">
        <v>661</v>
      </c>
    </row>
    <row r="31" spans="1:15" s="157" customFormat="1" ht="40.5" customHeight="1">
      <c r="A31" s="173"/>
      <c r="B31" s="174" t="s">
        <v>774</v>
      </c>
      <c r="C31" s="175">
        <v>25</v>
      </c>
      <c r="D31" s="166" t="s">
        <v>663</v>
      </c>
      <c r="E31" s="189">
        <v>250</v>
      </c>
      <c r="F31" s="292" t="str">
        <f t="shared" si="0"/>
        <v>250</v>
      </c>
      <c r="G31" s="166" t="s">
        <v>775</v>
      </c>
      <c r="H31" s="189" t="s">
        <v>672</v>
      </c>
      <c r="I31" s="189" t="s">
        <v>776</v>
      </c>
      <c r="J31" s="189" t="s">
        <v>777</v>
      </c>
      <c r="K31" s="189" t="s">
        <v>10</v>
      </c>
      <c r="L31" s="189" t="s">
        <v>778</v>
      </c>
      <c r="M31" s="292" t="str">
        <f t="shared" si="1"/>
        <v>BP003 - 250
Sender - REGS
Receiver - DIP
Evidence - Y
REGS sends IF-036 to DIP</v>
      </c>
      <c r="N31" s="167" t="s">
        <v>670</v>
      </c>
      <c r="O31" s="172" t="s">
        <v>661</v>
      </c>
    </row>
    <row r="32" spans="1:15" s="157" customFormat="1" ht="53.25" customHeight="1">
      <c r="A32" s="173"/>
      <c r="B32" s="174"/>
      <c r="C32" s="175">
        <v>26</v>
      </c>
      <c r="D32" s="166" t="s">
        <v>663</v>
      </c>
      <c r="E32" s="189">
        <v>255</v>
      </c>
      <c r="F32" s="292" t="str">
        <f t="shared" si="0"/>
        <v>255</v>
      </c>
      <c r="G32" s="166"/>
      <c r="H32" s="189" t="s">
        <v>10</v>
      </c>
      <c r="I32" s="189" t="s">
        <v>779</v>
      </c>
      <c r="J32" s="189" t="s">
        <v>777</v>
      </c>
      <c r="K32" s="189" t="s">
        <v>1051</v>
      </c>
      <c r="L32" s="189" t="s">
        <v>1052</v>
      </c>
      <c r="M32" s="292" t="str">
        <f t="shared" si="1"/>
        <v>BP003 - 255
Sender - DIP
Receiver - SUPC, UMSO, LDSO (Optional), EES, UMSDSI, MDS 
Evidence - N
DIP sends PUB-036 to SUPC, UMSO, LDSO (Optional), EES, UMSDS (Incoming) and MDS confirming DS Appointment</v>
      </c>
      <c r="N32" s="176"/>
      <c r="O32" s="172" t="s">
        <v>674</v>
      </c>
    </row>
    <row r="33" spans="1:16" s="157" customFormat="1" ht="40.5" customHeight="1">
      <c r="A33" s="173"/>
      <c r="B33" s="173"/>
      <c r="C33" s="175">
        <v>27</v>
      </c>
      <c r="D33" s="166" t="s">
        <v>663</v>
      </c>
      <c r="E33" s="166">
        <v>260</v>
      </c>
      <c r="F33" s="292" t="str">
        <f t="shared" si="0"/>
        <v>260</v>
      </c>
      <c r="G33" s="166" t="s">
        <v>782</v>
      </c>
      <c r="H33" s="166" t="s">
        <v>10</v>
      </c>
      <c r="I33" s="189" t="s">
        <v>779</v>
      </c>
      <c r="J33" s="189" t="s">
        <v>777</v>
      </c>
      <c r="K33" s="167" t="s">
        <v>666</v>
      </c>
      <c r="L33" s="166" t="s">
        <v>783</v>
      </c>
      <c r="M33" s="292" t="str">
        <f t="shared" si="1"/>
        <v xml:space="preserve">BP003 - 260
Sender - DIP
Receiver - SUPC
Evidence - Y
Supplier receives PUB-036 </v>
      </c>
      <c r="N33" s="166" t="s">
        <v>822</v>
      </c>
      <c r="O33" s="172" t="s">
        <v>661</v>
      </c>
    </row>
    <row r="34" spans="1:16" s="157" customFormat="1" ht="148.5">
      <c r="A34" s="173"/>
      <c r="B34" s="173"/>
      <c r="C34" s="175">
        <v>28</v>
      </c>
      <c r="D34" s="166" t="s">
        <v>663</v>
      </c>
      <c r="E34" s="166">
        <v>281</v>
      </c>
      <c r="F34" s="292" t="str">
        <f t="shared" si="0"/>
        <v>281</v>
      </c>
      <c r="G34" s="166" t="s">
        <v>785</v>
      </c>
      <c r="H34" s="166" t="s">
        <v>10</v>
      </c>
      <c r="I34" s="189" t="s">
        <v>779</v>
      </c>
      <c r="J34" s="166" t="s">
        <v>777</v>
      </c>
      <c r="K34" s="166" t="s">
        <v>1053</v>
      </c>
      <c r="L34" s="166" t="s">
        <v>1054</v>
      </c>
      <c r="M34" s="292" t="str">
        <f t="shared" si="1"/>
        <v xml:space="preserve">BP003 - 281
Sender - DIP
Receiver - UMSO
Evidence - Y
UMSO receives PUB-036 </v>
      </c>
      <c r="N34" s="166" t="s">
        <v>1055</v>
      </c>
      <c r="O34" s="172" t="s">
        <v>661</v>
      </c>
    </row>
    <row r="35" spans="1:16" s="157" customFormat="1" ht="148.5">
      <c r="A35" s="173"/>
      <c r="B35" s="173"/>
      <c r="C35" s="175">
        <v>29</v>
      </c>
      <c r="D35" s="166" t="s">
        <v>663</v>
      </c>
      <c r="E35" s="166">
        <v>280</v>
      </c>
      <c r="F35" s="292" t="str">
        <f t="shared" si="0"/>
        <v>280</v>
      </c>
      <c r="G35" s="166" t="s">
        <v>789</v>
      </c>
      <c r="H35" s="166" t="s">
        <v>10</v>
      </c>
      <c r="I35" s="189" t="s">
        <v>779</v>
      </c>
      <c r="J35" s="166" t="s">
        <v>777</v>
      </c>
      <c r="K35" s="166" t="s">
        <v>790</v>
      </c>
      <c r="L35" s="166" t="s">
        <v>1056</v>
      </c>
      <c r="M35" s="292" t="str">
        <f t="shared" si="1"/>
        <v>BP003 - 280
Sender - DIP
Receiver - LDSO (Optional)
Evidence - Y
LDSO (Optional) receives PUB-036</v>
      </c>
      <c r="N35" s="166" t="s">
        <v>825</v>
      </c>
      <c r="O35" s="172" t="s">
        <v>661</v>
      </c>
    </row>
    <row r="36" spans="1:16" s="157" customFormat="1" ht="40.5" customHeight="1">
      <c r="A36" s="173"/>
      <c r="B36" s="173"/>
      <c r="C36" s="175">
        <v>30</v>
      </c>
      <c r="D36" s="166" t="s">
        <v>663</v>
      </c>
      <c r="E36" s="166">
        <v>279</v>
      </c>
      <c r="F36" s="292" t="str">
        <f t="shared" si="0"/>
        <v>279</v>
      </c>
      <c r="G36" s="166" t="s">
        <v>766</v>
      </c>
      <c r="H36" s="166" t="s">
        <v>10</v>
      </c>
      <c r="I36" s="189" t="s">
        <v>779</v>
      </c>
      <c r="J36" s="166" t="s">
        <v>777</v>
      </c>
      <c r="K36" s="166" t="s">
        <v>14</v>
      </c>
      <c r="L36" s="166" t="s">
        <v>862</v>
      </c>
      <c r="M36" s="292" t="str">
        <f t="shared" si="1"/>
        <v xml:space="preserve">BP003 - 279
Sender - DIP
Receiver - EES
Evidence - Y
EES receives PUB-036 </v>
      </c>
      <c r="N36" s="166" t="s">
        <v>827</v>
      </c>
      <c r="O36" s="172" t="s">
        <v>661</v>
      </c>
    </row>
    <row r="37" spans="1:16" s="157" customFormat="1" ht="40.5" customHeight="1">
      <c r="A37" s="173"/>
      <c r="B37" s="173"/>
      <c r="C37" s="175">
        <v>31</v>
      </c>
      <c r="D37" s="166" t="s">
        <v>663</v>
      </c>
      <c r="E37" s="166" t="s">
        <v>795</v>
      </c>
      <c r="F37" s="292" t="str">
        <f t="shared" si="0"/>
        <v>284 (TBC)</v>
      </c>
      <c r="G37" s="166" t="s">
        <v>770</v>
      </c>
      <c r="H37" s="166" t="s">
        <v>10</v>
      </c>
      <c r="I37" s="189" t="s">
        <v>779</v>
      </c>
      <c r="J37" s="166" t="s">
        <v>777</v>
      </c>
      <c r="K37" s="166" t="s">
        <v>771</v>
      </c>
      <c r="L37" s="166" t="s">
        <v>796</v>
      </c>
      <c r="M37" s="292" t="str">
        <f t="shared" si="1"/>
        <v xml:space="preserve">BP003 - 284 (TBC)
Sender - DIP
Receiver - MDS
Evidence - Y
MDS receives PUB-036  </v>
      </c>
      <c r="N37" s="166" t="s">
        <v>828</v>
      </c>
      <c r="O37" s="172" t="s">
        <v>661</v>
      </c>
    </row>
    <row r="38" spans="1:16" s="157" customFormat="1" ht="161.25">
      <c r="A38" s="173"/>
      <c r="B38" s="173"/>
      <c r="C38" s="175">
        <v>32</v>
      </c>
      <c r="D38" s="166" t="s">
        <v>663</v>
      </c>
      <c r="E38" s="166">
        <v>340</v>
      </c>
      <c r="F38" s="292" t="str">
        <f t="shared" si="0"/>
        <v>340</v>
      </c>
      <c r="G38" s="166" t="s">
        <v>798</v>
      </c>
      <c r="H38" s="166" t="s">
        <v>10</v>
      </c>
      <c r="I38" s="189" t="s">
        <v>779</v>
      </c>
      <c r="J38" s="166" t="s">
        <v>777</v>
      </c>
      <c r="K38" s="166" t="s">
        <v>1037</v>
      </c>
      <c r="L38" s="166" t="s">
        <v>1057</v>
      </c>
      <c r="M38" s="292" t="str">
        <f t="shared" si="1"/>
        <v xml:space="preserve">BP003 - 340
Sender - DIP
Receiver - UMSDSI
Evidence - Y
UMSDS (Incoming) receives PUB-036 </v>
      </c>
      <c r="N38" s="166" t="s">
        <v>1058</v>
      </c>
      <c r="O38" s="172" t="s">
        <v>661</v>
      </c>
    </row>
    <row r="39" spans="1:16" s="149" customFormat="1" ht="147" customHeight="1">
      <c r="A39" s="210"/>
      <c r="B39" s="194" t="s">
        <v>1059</v>
      </c>
      <c r="C39" s="175">
        <v>33</v>
      </c>
      <c r="D39" s="175" t="s">
        <v>843</v>
      </c>
      <c r="E39" s="197">
        <v>60</v>
      </c>
      <c r="F39" s="292" t="str">
        <f t="shared" si="0"/>
        <v>60</v>
      </c>
      <c r="G39" s="164" t="s">
        <v>737</v>
      </c>
      <c r="H39" s="165" t="s">
        <v>1048</v>
      </c>
      <c r="I39" s="167"/>
      <c r="J39" s="167"/>
      <c r="K39" s="165" t="s">
        <v>1048</v>
      </c>
      <c r="L39" s="167" t="s">
        <v>1060</v>
      </c>
      <c r="M39" s="292" t="str">
        <f t="shared" si="1"/>
        <v xml:space="preserve">BP005 - 60
Sender - UMSDSO
Receiver - UMSDSO
Evidence - Y
Outgoing Data Service - Settlement Historic Adjustment invoked following the Change of Supplier.
Adjustments to previously estimated UTC Settlement Period Consumption Data [where the calendar is not locked (RF Completed)] are processed where the consumption per settlement day is calculated using a formula.
Detailed Requirements are documented in Segment Specific “Validation &amp; Estimation Method Statement”
</v>
      </c>
      <c r="N39" s="211" t="s">
        <v>1061</v>
      </c>
      <c r="O39" s="229" t="s">
        <v>661</v>
      </c>
    </row>
    <row r="40" spans="1:16" s="149" customFormat="1" ht="102" customHeight="1">
      <c r="A40" s="210"/>
      <c r="B40" s="194" t="s">
        <v>1062</v>
      </c>
      <c r="C40" s="175">
        <v>34</v>
      </c>
      <c r="D40" s="175" t="s">
        <v>843</v>
      </c>
      <c r="E40" s="197">
        <v>60</v>
      </c>
      <c r="F40" s="292" t="str">
        <f t="shared" si="0"/>
        <v>60</v>
      </c>
      <c r="G40" s="164" t="s">
        <v>737</v>
      </c>
      <c r="H40" s="165" t="s">
        <v>1037</v>
      </c>
      <c r="I40" s="167"/>
      <c r="J40" s="167"/>
      <c r="K40" s="165" t="s">
        <v>1037</v>
      </c>
      <c r="L40" s="167" t="s">
        <v>1063</v>
      </c>
      <c r="M40" s="292" t="str">
        <f t="shared" si="1"/>
        <v>BP005 - 60
Sender - UMSDSI
Receiver - UMSDSI
Evidence - N
Incoming Data Service -  Settlement Future Estimations available following the Change of Supplier where the consumption per settlement day is calculated using a formula. 
Detailed Requirements are documented in Segment Specific “Validation &amp; Estimation Method Statement”</v>
      </c>
      <c r="N40" s="211"/>
      <c r="O40" s="184" t="s">
        <v>674</v>
      </c>
    </row>
    <row r="41" spans="1:16" s="151" customFormat="1" ht="20.100000000000001" customHeight="1">
      <c r="A41" s="95"/>
      <c r="B41" s="95"/>
      <c r="C41" s="95"/>
      <c r="D41" s="95"/>
      <c r="E41" s="95"/>
      <c r="F41" s="95"/>
      <c r="G41" s="95"/>
      <c r="H41" s="95"/>
      <c r="I41" s="95"/>
      <c r="J41" s="95"/>
      <c r="K41" s="95"/>
      <c r="L41" s="95"/>
      <c r="M41" s="95"/>
      <c r="N41" s="198"/>
      <c r="O41" s="198"/>
      <c r="P41" s="152"/>
    </row>
    <row r="42" spans="1:16" s="151" customFormat="1" ht="12">
      <c r="A42" s="95"/>
      <c r="B42" s="95"/>
      <c r="C42" s="95"/>
      <c r="D42" s="95"/>
      <c r="E42" s="95"/>
      <c r="F42" s="95"/>
      <c r="G42" s="95"/>
      <c r="H42" s="95"/>
      <c r="I42" s="95"/>
      <c r="J42" s="95"/>
      <c r="K42" s="95"/>
      <c r="L42" s="95"/>
      <c r="M42" s="95"/>
      <c r="N42" s="198"/>
      <c r="O42" s="198"/>
      <c r="P42" s="152"/>
    </row>
    <row r="43" spans="1:16" s="151" customFormat="1" ht="12">
      <c r="A43" s="95"/>
      <c r="B43" s="95"/>
      <c r="C43" s="95"/>
      <c r="D43" s="95"/>
      <c r="E43" s="95"/>
      <c r="F43" s="95"/>
      <c r="G43" s="95"/>
      <c r="H43" s="95"/>
      <c r="I43" s="95"/>
      <c r="J43" s="95"/>
      <c r="K43" s="95"/>
      <c r="L43" s="95"/>
      <c r="M43" s="95"/>
      <c r="N43" s="198"/>
      <c r="O43" s="198"/>
      <c r="P43" s="152"/>
    </row>
    <row r="44" spans="1:16" s="151" customFormat="1" ht="12">
      <c r="A44" s="95"/>
      <c r="B44" s="95"/>
      <c r="C44" s="95"/>
      <c r="D44" s="95"/>
      <c r="E44" s="95"/>
      <c r="F44" s="95"/>
      <c r="G44" s="95"/>
      <c r="H44" s="95"/>
      <c r="I44" s="95"/>
      <c r="J44" s="95"/>
      <c r="K44" s="95"/>
      <c r="L44" s="95"/>
      <c r="M44" s="95"/>
      <c r="N44" s="198"/>
      <c r="O44" s="198"/>
      <c r="P44" s="152"/>
    </row>
    <row r="45" spans="1:16" ht="12"/>
    <row r="49" ht="12"/>
  </sheetData>
  <mergeCells count="2">
    <mergeCell ref="C2:I2"/>
    <mergeCell ref="C1:I1"/>
  </mergeCells>
  <hyperlinks>
    <hyperlink ref="K2" location="'SITFTS0132- Unmetered'!A1" display="SITFTS-0132 - Unmetered" xr:uid="{2A210A1B-D411-4855-B9AB-A77B8A9BA38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xml version="1.0" encoding="utf-8"?>
<LongProperties xmlns="http://schemas.microsoft.com/office/2006/metadata/longProperties"/>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MHHS-DEL1938</Doc_x0020_Number>
    <V xmlns="3333897b-ac89-48f6-a1d8-b7f0e78cfc78">0.6.1</V>
    <Archive xmlns="3333897b-ac89-48f6-a1d8-b7f0e78cfc78">false</Archive>
    <SubType xmlns="3333897b-ac89-48f6-a1d8-b7f0e78cfc78">Approach and Plan</SubType>
    <Shortname xmlns="3333897b-ac89-48f6-a1d8-b7f0e78cfc78">SITFTS-0132 CONS DS Change Transfer of Reads-v.0.6.1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00DBFE7F-4644-4ECD-AE32-AF1E60C0EA41}"/>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2024-07-01T12:18:34Z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